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cvl33\OneDrive\Desktop\"/>
    </mc:Choice>
  </mc:AlternateContent>
  <xr:revisionPtr revIDLastSave="0" documentId="13_ncr:1_{55687B4B-305B-4582-B086-312242332580}" xr6:coauthVersionLast="47" xr6:coauthVersionMax="47" xr10:uidLastSave="{00000000-0000-0000-0000-000000000000}"/>
  <bookViews>
    <workbookView xWindow="-108" yWindow="-108" windowWidth="23256" windowHeight="12456" tabRatio="812" activeTab="7" xr2:uid="{00000000-000D-0000-FFFF-FFFF00000000}"/>
  </bookViews>
  <sheets>
    <sheet name="Summary" sheetId="7" r:id="rId1"/>
    <sheet name="Rosemary Gardens- Garden" sheetId="1" r:id="rId2"/>
    <sheet name="Rosemary Gardens- Jubilee Playg" sheetId="2" r:id="rId3"/>
    <sheet name="Hampers Common" sheetId="4" r:id="rId4"/>
    <sheet name="Town &amp; Round the Hills" sheetId="6" r:id="rId5"/>
    <sheet name="Outskirts" sheetId="5" r:id="rId6"/>
    <sheet name="Furniture" sheetId="8" r:id="rId7"/>
    <sheet name="Equipment" sheetId="9" r:id="rId8"/>
  </sheets>
  <definedNames>
    <definedName name="_xlnm.Print_Area" localSheetId="6">Furniture!$A$1:$H$23</definedName>
    <definedName name="_xlnm.Print_Area" localSheetId="5">Outskirts!$A$1:$L$52</definedName>
    <definedName name="_xlnm.Print_Area" localSheetId="1">'Rosemary Gardens- Garden'!$A$1:$Q$51</definedName>
    <definedName name="_xlnm.Print_Area" localSheetId="0">Summary!$A$1:$N$23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5" l="1"/>
  <c r="H38" i="9"/>
  <c r="H19" i="8"/>
  <c r="E38" i="9"/>
  <c r="F38" i="9"/>
  <c r="G38" i="9"/>
  <c r="I38" i="9"/>
  <c r="I18" i="7" s="1"/>
  <c r="D38" i="9"/>
  <c r="G18" i="7" s="1"/>
  <c r="I19" i="8"/>
  <c r="I16" i="7" s="1"/>
  <c r="D19" i="8"/>
  <c r="G16" i="7" s="1"/>
  <c r="G47" i="5"/>
  <c r="F47" i="5"/>
  <c r="I97" i="6"/>
  <c r="I12" i="7" s="1"/>
  <c r="E97" i="6"/>
  <c r="F97" i="6"/>
  <c r="H97" i="6"/>
  <c r="D97" i="6"/>
  <c r="G12" i="7" s="1"/>
  <c r="G34" i="4"/>
  <c r="F34" i="4"/>
  <c r="D34" i="4"/>
  <c r="G10" i="7" s="1"/>
  <c r="F29" i="2"/>
  <c r="D47" i="5"/>
  <c r="G14" i="7"/>
  <c r="G8" i="7"/>
  <c r="H34" i="4"/>
  <c r="H29" i="2"/>
  <c r="H7" i="1"/>
  <c r="H35" i="1" s="1"/>
  <c r="H4" i="1"/>
  <c r="I47" i="5"/>
  <c r="G42" i="6"/>
  <c r="G97" i="6" s="1"/>
  <c r="F19" i="8"/>
  <c r="F7" i="1"/>
  <c r="F4" i="1"/>
  <c r="F35" i="1" s="1"/>
  <c r="I14" i="7"/>
  <c r="I8" i="4"/>
  <c r="I6" i="4"/>
  <c r="I5" i="4"/>
  <c r="I34" i="4" s="1"/>
  <c r="I10" i="7" s="1"/>
  <c r="I5" i="2"/>
  <c r="I29" i="2" s="1"/>
  <c r="I8" i="7" s="1"/>
  <c r="I6" i="2"/>
  <c r="I7" i="2"/>
  <c r="I8" i="2"/>
  <c r="I9" i="2"/>
  <c r="I10" i="2"/>
  <c r="I12" i="2"/>
  <c r="I14" i="2"/>
  <c r="I16" i="2"/>
  <c r="I18" i="2"/>
  <c r="I21" i="2"/>
  <c r="I22" i="2"/>
  <c r="I23" i="2"/>
  <c r="I24" i="2"/>
  <c r="I26" i="2"/>
  <c r="I27" i="2"/>
  <c r="I4" i="2"/>
  <c r="G29" i="2"/>
  <c r="I7" i="1"/>
  <c r="I4" i="1"/>
  <c r="G19" i="8"/>
  <c r="D29" i="2"/>
  <c r="G7" i="1"/>
  <c r="G35" i="1" s="1"/>
  <c r="G4" i="1"/>
  <c r="D35" i="1"/>
  <c r="G6" i="7" s="1"/>
  <c r="I35" i="1" l="1"/>
  <c r="I6" i="7" s="1"/>
  <c r="I20" i="7" s="1"/>
  <c r="G2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</author>
  </authors>
  <commentList>
    <comment ref="F4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£50psm
</t>
        </r>
      </text>
    </comment>
    <comment ref="G4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£50psm
</t>
        </r>
      </text>
    </comment>
    <comment ref="I4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£50psm
</t>
        </r>
      </text>
    </comment>
    <comment ref="F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£80 psm</t>
        </r>
      </text>
    </comment>
    <comment ref="G7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£80 psm</t>
        </r>
      </text>
    </comment>
    <comment ref="I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£80 psm</t>
        </r>
      </text>
    </comment>
  </commentList>
</comments>
</file>

<file path=xl/sharedStrings.xml><?xml version="1.0" encoding="utf-8"?>
<sst xmlns="http://schemas.openxmlformats.org/spreadsheetml/2006/main" count="520" uniqueCount="298">
  <si>
    <t>External</t>
  </si>
  <si>
    <t>Rosemary Gardens - garden</t>
  </si>
  <si>
    <t>Rosemary Gardens - Jubilee playground</t>
  </si>
  <si>
    <t>Hampers Common</t>
  </si>
  <si>
    <t>Town and the Hills</t>
  </si>
  <si>
    <t>Outskirts</t>
  </si>
  <si>
    <t>Internal</t>
  </si>
  <si>
    <t>Furniture</t>
  </si>
  <si>
    <t>Equipment</t>
  </si>
  <si>
    <t>Totals</t>
  </si>
  <si>
    <t>Condition</t>
  </si>
  <si>
    <t>Purchase Date</t>
  </si>
  <si>
    <t>Cost When New</t>
  </si>
  <si>
    <t>Disposals</t>
  </si>
  <si>
    <t>Replacement Value for Insurance</t>
  </si>
  <si>
    <t>Paths</t>
  </si>
  <si>
    <t>Moderate</t>
  </si>
  <si>
    <t xml:space="preserve"> </t>
  </si>
  <si>
    <t>Perimeter Walls</t>
  </si>
  <si>
    <t>Good</t>
  </si>
  <si>
    <t>Fence and gates</t>
  </si>
  <si>
    <t>New Jan 2016</t>
  </si>
  <si>
    <t>Seats- East Wall (3x Metal)</t>
  </si>
  <si>
    <t>Seats- North Wall (6x Wooden)</t>
  </si>
  <si>
    <t>Rubbish Bins (5)</t>
  </si>
  <si>
    <t>Lighting (3)</t>
  </si>
  <si>
    <t>Plants/ Trees</t>
  </si>
  <si>
    <t>2 x picnic tables</t>
  </si>
  <si>
    <t>new 2021</t>
  </si>
  <si>
    <t>5 x terracotta tubs</t>
  </si>
  <si>
    <t>donated</t>
  </si>
  <si>
    <t>Bottle filler</t>
  </si>
  <si>
    <t>Rosemary Gardens land</t>
  </si>
  <si>
    <t>Swings 2 Small</t>
  </si>
  <si>
    <t>Swings 2 Large</t>
  </si>
  <si>
    <t>Slide</t>
  </si>
  <si>
    <t>Average/Good</t>
  </si>
  <si>
    <t>See-saw &amp; Tunnel</t>
  </si>
  <si>
    <t>Big Apparatus</t>
  </si>
  <si>
    <t>Small Apparatus</t>
  </si>
  <si>
    <t>Balance Beam</t>
  </si>
  <si>
    <t>Motorbike</t>
  </si>
  <si>
    <t>Rotator</t>
  </si>
  <si>
    <t>Safety Surface</t>
  </si>
  <si>
    <t>Some Edges Lifted</t>
  </si>
  <si>
    <t>Tarmac</t>
  </si>
  <si>
    <t>Needs attention</t>
  </si>
  <si>
    <t>Fencing &amp; Gates</t>
  </si>
  <si>
    <t>Playpark signs</t>
  </si>
  <si>
    <t>Seating 5 Benches</t>
  </si>
  <si>
    <t>1 Table</t>
  </si>
  <si>
    <t>Rubbish Bins 2</t>
  </si>
  <si>
    <t>Hampers Common-</t>
  </si>
  <si>
    <t>Require Painting</t>
  </si>
  <si>
    <t>Play park equipment</t>
  </si>
  <si>
    <t>Goal/ Basket Ball Hoop</t>
  </si>
  <si>
    <t>New goals</t>
  </si>
  <si>
    <t>New</t>
  </si>
  <si>
    <t>Play ground signs</t>
  </si>
  <si>
    <t>General</t>
  </si>
  <si>
    <t>Picnic tables</t>
  </si>
  <si>
    <t>Gate</t>
  </si>
  <si>
    <t>Padlock</t>
  </si>
  <si>
    <t>Seating East (1)</t>
  </si>
  <si>
    <t>Seating West (1)</t>
  </si>
  <si>
    <t>Bus Shelter- Kirdford Road</t>
  </si>
  <si>
    <t>Bus Shelter- London Road A283</t>
  </si>
  <si>
    <t>Street Light (1) Footpath To Bus</t>
  </si>
  <si>
    <t>Defibrilator - Community Centre</t>
  </si>
  <si>
    <t>safety rail</t>
  </si>
  <si>
    <t>Hampers Common Lease</t>
  </si>
  <si>
    <t>Manorial Waste Golden Sq</t>
  </si>
  <si>
    <t>Cobbles</t>
  </si>
  <si>
    <t>£100/m2</t>
  </si>
  <si>
    <t>2x Tubs</t>
  </si>
  <si>
    <t>Cones</t>
  </si>
  <si>
    <t>old</t>
  </si>
  <si>
    <t>20 x No Parking cones</t>
  </si>
  <si>
    <t>Street Signs- 2x Road Closed</t>
  </si>
  <si>
    <t>Town Centre</t>
  </si>
  <si>
    <t>Platinum Jubilee seat</t>
  </si>
  <si>
    <t>25 Knitted triangular bunting (each 20m)</t>
  </si>
  <si>
    <t>Hampers common Cemetery Seat &amp; plaque</t>
  </si>
  <si>
    <t>Seats- Leconfield Hall Steps x2 Metal</t>
  </si>
  <si>
    <t>War Memorial Wooden</t>
  </si>
  <si>
    <t>War Memorial Bill Wareham seat</t>
  </si>
  <si>
    <t>Litter bin by War Memorial</t>
  </si>
  <si>
    <t xml:space="preserve">War Memorial </t>
  </si>
  <si>
    <t>Cleaned/repaired 2016</t>
  </si>
  <si>
    <t>public subscriptions</t>
  </si>
  <si>
    <t>Bollards x4- The Cut</t>
  </si>
  <si>
    <t>all good</t>
  </si>
  <si>
    <t>CDC paid</t>
  </si>
  <si>
    <t>Bus Shelter Metal &amp; Glass</t>
  </si>
  <si>
    <t>Notice Board- Nat West</t>
  </si>
  <si>
    <t>Planters 5 Wooden, 2 Plastic</t>
  </si>
  <si>
    <t>Planters 9 Square Grey Plastic</t>
  </si>
  <si>
    <t>Hanging Basket Brackets x22</t>
  </si>
  <si>
    <t>Good- 15 Brackets to be</t>
  </si>
  <si>
    <t>2014/5</t>
  </si>
  <si>
    <t>Donated</t>
  </si>
  <si>
    <t>10 x Rectangular faux lead planters</t>
  </si>
  <si>
    <t>2 x 500cm faux lead planters</t>
  </si>
  <si>
    <t>1 x 380cm faux lead planter</t>
  </si>
  <si>
    <t>2 x 120cm galvanised zinc planters</t>
  </si>
  <si>
    <t>3 x 100cm clay fibre troughs</t>
  </si>
  <si>
    <t>new</t>
  </si>
  <si>
    <t>Lights- Rosemary Lane o/s Library</t>
  </si>
  <si>
    <t>Rosemary Lane footpath to gardens</t>
  </si>
  <si>
    <t>Lombard Street x4</t>
  </si>
  <si>
    <t>3x Good 1x No Cover</t>
  </si>
  <si>
    <t>East Street Top of Obelisk</t>
  </si>
  <si>
    <t>Xmas Lights/ Decorations/ Banners</t>
  </si>
  <si>
    <t>Good- Stored Moor Farm</t>
  </si>
  <si>
    <t>Blizzard lights (10) Lombard St</t>
  </si>
  <si>
    <t>4 x blizzard lights</t>
  </si>
  <si>
    <t>2 x Outside Sockets &amp; timers</t>
  </si>
  <si>
    <t>Aluminium folding cart</t>
  </si>
  <si>
    <t>Barrier Trolleys</t>
  </si>
  <si>
    <t>Grit spreaders (3)</t>
  </si>
  <si>
    <t>Flagpole</t>
  </si>
  <si>
    <t>Hosepipe &amp; spraylance</t>
  </si>
  <si>
    <t>Defibrillator signs</t>
  </si>
  <si>
    <t>Defibrillator Leconfield Hall</t>
  </si>
  <si>
    <t>Defibillator wooden cabinet / tap</t>
  </si>
  <si>
    <t>Farmers Market signs/banner</t>
  </si>
  <si>
    <t>Farmers Market A board</t>
  </si>
  <si>
    <t>Farmers Market barriers (30)</t>
  </si>
  <si>
    <t>Framers Market banners (6)</t>
  </si>
  <si>
    <t>Farmers Market banners</t>
  </si>
  <si>
    <t>Portable speed sign</t>
  </si>
  <si>
    <t>Car park direction signs (3)</t>
  </si>
  <si>
    <t>30mph signs Angel St</t>
  </si>
  <si>
    <t>Signs &amp; road marking North St</t>
  </si>
  <si>
    <t>Information box</t>
  </si>
  <si>
    <t>glazing</t>
  </si>
  <si>
    <t>software</t>
  </si>
  <si>
    <t>Sail flags (2)</t>
  </si>
  <si>
    <t>Grit bins (4 Library Surgery Car park Wyndham Rd</t>
  </si>
  <si>
    <t>2 x grit bins (Glasdon UK)</t>
  </si>
  <si>
    <t>2 x Victoriana grit bins (Parrs)</t>
  </si>
  <si>
    <t>5x banner supports</t>
  </si>
  <si>
    <t>12 banners &amp; lamp posts signs</t>
  </si>
  <si>
    <t>Round The Hills</t>
  </si>
  <si>
    <t>Disability access gate</t>
  </si>
  <si>
    <t>New Sept 2016</t>
  </si>
  <si>
    <t>Seats- North</t>
  </si>
  <si>
    <t>Mid</t>
  </si>
  <si>
    <t>Back Loose</t>
  </si>
  <si>
    <t>South</t>
  </si>
  <si>
    <t>Seat Removed</t>
  </si>
  <si>
    <t>Bins- North</t>
  </si>
  <si>
    <t>Silver Jubilee Plaque</t>
  </si>
  <si>
    <t>Lights- Bartons Lane</t>
  </si>
  <si>
    <t>Catholic Church</t>
  </si>
  <si>
    <t>3 seats along the path</t>
  </si>
  <si>
    <t>Memorial bench, teak 3 seater</t>
  </si>
  <si>
    <t>Donated 2019</t>
  </si>
  <si>
    <t xml:space="preserve">Cost </t>
  </si>
  <si>
    <t xml:space="preserve">Sheepdown </t>
  </si>
  <si>
    <t>Seat- Sheepdown Drive</t>
  </si>
  <si>
    <t>Lights- Back Lane By Cherry Orchard</t>
  </si>
  <si>
    <t>Sheepdown Ln by Orchard House</t>
  </si>
  <si>
    <t>Leaning and overgrown</t>
  </si>
  <si>
    <t>Grove Lane</t>
  </si>
  <si>
    <t>Seats- West verge by New Grove</t>
  </si>
  <si>
    <t>Path To Hills- Orchard/ Back Tennis</t>
  </si>
  <si>
    <t>South of Sheepdown Drive</t>
  </si>
  <si>
    <t>Lights- 2 Grove St. Surgery/ Lund House</t>
  </si>
  <si>
    <t>Unknown</t>
  </si>
  <si>
    <t>Telephone box</t>
  </si>
  <si>
    <t xml:space="preserve">Defibrillator </t>
  </si>
  <si>
    <t>Wyndham Road</t>
  </si>
  <si>
    <t>Seat- Wyndham Road North end</t>
  </si>
  <si>
    <t>Lights- Mant Road- which 1 of 3?</t>
  </si>
  <si>
    <t>Passback to SSE?</t>
  </si>
  <si>
    <t>2 Rear of Station Road Cottages</t>
  </si>
  <si>
    <t>Midhurst Road</t>
  </si>
  <si>
    <t>Seat- North Verge A272</t>
  </si>
  <si>
    <t>Bus Shelter</t>
  </si>
  <si>
    <t>Lights- 2 Downview Road</t>
  </si>
  <si>
    <t>Passed back to SSE</t>
  </si>
  <si>
    <t>North Street</t>
  </si>
  <si>
    <t>Seat- By Memorial Stone, Old School Close</t>
  </si>
  <si>
    <t>Litter Bin By Stonemason's Arms</t>
  </si>
  <si>
    <t>Station Road</t>
  </si>
  <si>
    <t>allotment gate</t>
  </si>
  <si>
    <t>Grit bin</t>
  </si>
  <si>
    <t>Hampers Green</t>
  </si>
  <si>
    <t>1 x 800L Grit bins</t>
  </si>
  <si>
    <t>2 x 400 L Grit bins</t>
  </si>
  <si>
    <t>Finger Posts</t>
  </si>
  <si>
    <t>A283 bottom of Grove Lane</t>
  </si>
  <si>
    <t>refurbished</t>
  </si>
  <si>
    <t>A283 bottom of Byworth Lane</t>
  </si>
  <si>
    <t>Kingspit Lane</t>
  </si>
  <si>
    <t>Allotments (leased off Leconfield Estate)</t>
  </si>
  <si>
    <t>(Station Road) Rothermead area</t>
  </si>
  <si>
    <t>Tillington/Midhurst Road</t>
  </si>
  <si>
    <t>Sheepdown Drive</t>
  </si>
  <si>
    <t>Grove street</t>
  </si>
  <si>
    <t>Signage (dog pooh)</t>
  </si>
  <si>
    <t>Total</t>
  </si>
  <si>
    <t>Office Furniture</t>
  </si>
  <si>
    <t xml:space="preserve">Purchase Cost </t>
  </si>
  <si>
    <t>1x Wooden Desk</t>
  </si>
  <si>
    <t>donated?</t>
  </si>
  <si>
    <t>1x Desk Chair</t>
  </si>
  <si>
    <t>Storage</t>
  </si>
  <si>
    <t>1 x Desk Chair, black</t>
  </si>
  <si>
    <t>6x Meeting Tables- Folding 600x1800</t>
  </si>
  <si>
    <t>32 x Meeting Chairs- Upholstered/ Fixed</t>
  </si>
  <si>
    <t>Average</t>
  </si>
  <si>
    <t>2 x Three Drawer Metal Filing Cabinets</t>
  </si>
  <si>
    <t>1 x Two Drawer metal filing cabinets</t>
  </si>
  <si>
    <t>1x Two Door Metal Cabinet- Tall</t>
  </si>
  <si>
    <t>1 x 2 drawer filing cabinet</t>
  </si>
  <si>
    <t>1 x small staionery cupboard</t>
  </si>
  <si>
    <t>6 x leaflet holders</t>
  </si>
  <si>
    <t>2x Small Low Tables</t>
  </si>
  <si>
    <t>Office Equipment</t>
  </si>
  <si>
    <t>Purchase Cost</t>
  </si>
  <si>
    <t>Wall Monitor</t>
  </si>
  <si>
    <t>Wall bracket</t>
  </si>
  <si>
    <t>Le Novo laptop with Windows 10/11 Pro</t>
  </si>
  <si>
    <t>Keyboard for laptop</t>
  </si>
  <si>
    <t>Lenovo laptop, V330-151KB Corei7 + Microsoft Office Home and Business 2016</t>
  </si>
  <si>
    <t>1x Laminator</t>
  </si>
  <si>
    <t>8x Walkie Talkies &amp; Charger</t>
  </si>
  <si>
    <t xml:space="preserve">Good </t>
  </si>
  <si>
    <t>11 x Hi-Vis Jackets</t>
  </si>
  <si>
    <t>10 x Hi-Vis Jackets</t>
  </si>
  <si>
    <t>5x Large Paintings</t>
  </si>
  <si>
    <t>6x WW1 Panels</t>
  </si>
  <si>
    <t>1x Wall White board</t>
  </si>
  <si>
    <t>1x Notice A Board</t>
  </si>
  <si>
    <t>1x Flip Chart/ White Board</t>
  </si>
  <si>
    <t>1x Waste Paper Bin</t>
  </si>
  <si>
    <t>used</t>
  </si>
  <si>
    <t>1 x Microwave</t>
  </si>
  <si>
    <t>1x Electric Fan</t>
  </si>
  <si>
    <t>1x Wall Clock</t>
  </si>
  <si>
    <t>1x Kettle</t>
  </si>
  <si>
    <t>1x Key cabinet</t>
  </si>
  <si>
    <t>Lighting rack</t>
  </si>
  <si>
    <t>2 x fire Extinguishers</t>
  </si>
  <si>
    <t>checked 2018</t>
  </si>
  <si>
    <t>1x Official Council Stamp/ Press c.1838</t>
  </si>
  <si>
    <t>Donated?</t>
  </si>
  <si>
    <t>2x Wooden Gavels</t>
  </si>
  <si>
    <t>1x Wood Frame &amp; Glass Notice Board</t>
  </si>
  <si>
    <t>1 x alluminium council notice board, 1600 x 1060 x 60mm</t>
  </si>
  <si>
    <t>4 x Silent Soldiers,                                                   1 x Tommy, 1 x Sailor, 1 x airman</t>
  </si>
  <si>
    <t>1 x Tommy</t>
  </si>
  <si>
    <t>Gas Beacon</t>
  </si>
  <si>
    <t>Apple TV</t>
  </si>
  <si>
    <t>Megaphone</t>
  </si>
  <si>
    <t>Fridge</t>
  </si>
  <si>
    <t xml:space="preserve">14 x 10.2 inch IPADS 7th generation, smart keyboards &amp; covers </t>
  </si>
  <si>
    <t>Invoice certification stamp</t>
  </si>
  <si>
    <t>4 x Personalised high-vis vests for Petworth in Bloom</t>
  </si>
  <si>
    <t>Phone case &amp; screen protector</t>
  </si>
  <si>
    <t>25 x high-vis vests</t>
  </si>
  <si>
    <t>3 x outdoor timer controlled plug socket</t>
  </si>
  <si>
    <t>5 x stars for Lombard Street</t>
  </si>
  <si>
    <t>2 sets plug-in outdoor rope lights</t>
  </si>
  <si>
    <t>2 x Lollipop metal Stop/Go sign</t>
  </si>
  <si>
    <t>Manchester Bollard for The Cut</t>
  </si>
  <si>
    <t>Replacement arms for large stars</t>
  </si>
  <si>
    <t>12 x No Waiting yellow cones</t>
  </si>
  <si>
    <t>6 x pack of 3 Christmas baubles</t>
  </si>
  <si>
    <t>5 x power supply units</t>
  </si>
  <si>
    <t>10 x 24 hour mechanical timers</t>
  </si>
  <si>
    <t>Transformer outlet</t>
  </si>
  <si>
    <t>2 x 14m yellow extension leads</t>
  </si>
  <si>
    <t>1 set plug-in outdoor rope lights</t>
  </si>
  <si>
    <t>Extension lead</t>
  </si>
  <si>
    <t xml:space="preserve">2 x 15m cable reel 4 socket </t>
  </si>
  <si>
    <t>Various Petworth in Bloom purchases??</t>
  </si>
  <si>
    <t>2023/24 Financial Year</t>
  </si>
  <si>
    <t>ARKY Outdoor Defib AED cabinet with alarm</t>
  </si>
  <si>
    <t>Seating South (1)</t>
  </si>
  <si>
    <t>1 light stolen and 4 not working</t>
  </si>
  <si>
    <t>Stolen in 2022</t>
  </si>
  <si>
    <t>£250 Xmas tree lights</t>
  </si>
  <si>
    <t>100m Lights/signage  (£250 Xmas tree lights broken in 2022)</t>
  </si>
  <si>
    <t>Council Fair banner</t>
  </si>
  <si>
    <t>OUTSKIRTS</t>
  </si>
  <si>
    <t>Town &amp; Round the Hills</t>
  </si>
  <si>
    <t>Hampers Common Play Equipment</t>
  </si>
  <si>
    <t>Rosemary Gardens-Jubilee Gardens</t>
  </si>
  <si>
    <t>Rosemary Gardens - Garden</t>
  </si>
  <si>
    <t>Abergavenny Town Council  SUMMARY</t>
  </si>
  <si>
    <t>As at 31st March 2024</t>
  </si>
  <si>
    <t>Cost                  2024</t>
  </si>
  <si>
    <t xml:space="preserve">Abergavenny Town Council - Fixed Assets </t>
  </si>
  <si>
    <t xml:space="preserve">Park Sports Ground </t>
  </si>
  <si>
    <t>Park Sports Ground 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</si>
</sst>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;[Red]\-&quot;£&quot;#,##0"/>
    <numFmt numFmtId="7" formatCode="&quot;£&quot;#,##0.00;\-&quot;£&quot;#,##0.00"/>
    <numFmt numFmtId="8" formatCode="&quot;£&quot;#,##0.00;[Red]\-&quot;£&quot;#,##0.00"/>
    <numFmt numFmtId="43" formatCode="_-* #,##0.00_-;\-* #,##0.00_-;_-* &quot;-&quot;??_-;_-@_-"/>
    <numFmt numFmtId="164" formatCode="&quot;£&quot;#,##0.00"/>
    <numFmt numFmtId="165" formatCode="&quot;£&quot;#,##0"/>
    <numFmt numFmtId="166" formatCode="[$-809]dd\ mmmm\ yyyy;@"/>
  </numFmts>
  <fonts count="22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</font>
    <font>
      <sz val="10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FF0000"/>
      <name val="Calibri"/>
    </font>
    <font>
      <b/>
      <sz val="1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31">
    <xf numFmtId="0" fontId="0" fillId="0" borderId="0" xfId="0"/>
    <xf numFmtId="0" fontId="9" fillId="0" borderId="0" xfId="0" applyFont="1"/>
    <xf numFmtId="164" fontId="9" fillId="0" borderId="0" xfId="0" applyNumberFormat="1" applyFont="1"/>
    <xf numFmtId="7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7" fontId="12" fillId="0" borderId="0" xfId="0" applyNumberFormat="1" applyFont="1" applyAlignment="1">
      <alignment horizontal="center"/>
    </xf>
    <xf numFmtId="0" fontId="12" fillId="0" borderId="1" xfId="0" applyFont="1" applyBorder="1"/>
    <xf numFmtId="7" fontId="11" fillId="0" borderId="0" xfId="0" applyNumberFormat="1" applyFont="1" applyAlignment="1">
      <alignment horizontal="right"/>
    </xf>
    <xf numFmtId="7" fontId="12" fillId="0" borderId="0" xfId="0" applyNumberFormat="1" applyFont="1" applyAlignment="1">
      <alignment horizontal="right"/>
    </xf>
    <xf numFmtId="0" fontId="12" fillId="0" borderId="2" xfId="0" applyFont="1" applyBorder="1"/>
    <xf numFmtId="165" fontId="11" fillId="0" borderId="1" xfId="0" applyNumberFormat="1" applyFont="1" applyBorder="1"/>
    <xf numFmtId="165" fontId="11" fillId="0" borderId="0" xfId="0" applyNumberFormat="1" applyFont="1"/>
    <xf numFmtId="165" fontId="11" fillId="0" borderId="3" xfId="0" applyNumberFormat="1" applyFont="1" applyBorder="1"/>
    <xf numFmtId="165" fontId="11" fillId="0" borderId="2" xfId="0" applyNumberFormat="1" applyFont="1" applyBorder="1"/>
    <xf numFmtId="164" fontId="11" fillId="0" borderId="0" xfId="0" applyNumberFormat="1" applyFont="1"/>
    <xf numFmtId="7" fontId="9" fillId="0" borderId="0" xfId="0" applyNumberFormat="1" applyFont="1" applyAlignment="1">
      <alignment horizontal="right"/>
    </xf>
    <xf numFmtId="164" fontId="9" fillId="0" borderId="0" xfId="2" applyNumberFormat="1" applyFont="1"/>
    <xf numFmtId="0" fontId="9" fillId="0" borderId="0" xfId="2" applyFont="1"/>
    <xf numFmtId="0" fontId="13" fillId="0" borderId="0" xfId="2" applyFont="1" applyAlignment="1">
      <alignment horizontal="center"/>
    </xf>
    <xf numFmtId="7" fontId="9" fillId="0" borderId="0" xfId="2" applyNumberFormat="1" applyFont="1" applyAlignment="1">
      <alignment horizontal="right"/>
    </xf>
    <xf numFmtId="0" fontId="10" fillId="0" borderId="0" xfId="0" applyFont="1" applyAlignment="1">
      <alignment horizontal="center"/>
    </xf>
    <xf numFmtId="14" fontId="11" fillId="0" borderId="0" xfId="0" applyNumberFormat="1" applyFont="1"/>
    <xf numFmtId="0" fontId="11" fillId="0" borderId="3" xfId="0" applyFont="1" applyBorder="1"/>
    <xf numFmtId="0" fontId="11" fillId="0" borderId="2" xfId="0" applyFont="1" applyBorder="1"/>
    <xf numFmtId="164" fontId="11" fillId="0" borderId="3" xfId="0" applyNumberFormat="1" applyFont="1" applyBorder="1"/>
    <xf numFmtId="164" fontId="11" fillId="0" borderId="0" xfId="0" applyNumberFormat="1" applyFont="1" applyAlignment="1">
      <alignment horizontal="right"/>
    </xf>
    <xf numFmtId="7" fontId="11" fillId="0" borderId="0" xfId="0" applyNumberFormat="1" applyFont="1"/>
    <xf numFmtId="7" fontId="11" fillId="0" borderId="3" xfId="0" applyNumberFormat="1" applyFont="1" applyBorder="1"/>
    <xf numFmtId="0" fontId="11" fillId="0" borderId="0" xfId="2" applyFont="1"/>
    <xf numFmtId="0" fontId="12" fillId="0" borderId="0" xfId="2" applyFont="1" applyAlignment="1">
      <alignment horizontal="center"/>
    </xf>
    <xf numFmtId="7" fontId="11" fillId="0" borderId="0" xfId="2" applyNumberFormat="1" applyFont="1" applyAlignment="1">
      <alignment horizontal="right"/>
    </xf>
    <xf numFmtId="165" fontId="11" fillId="0" borderId="0" xfId="2" applyNumberFormat="1" applyFont="1"/>
    <xf numFmtId="17" fontId="12" fillId="0" borderId="0" xfId="0" quotePrefix="1" applyNumberFormat="1" applyFont="1"/>
    <xf numFmtId="0" fontId="10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2" fillId="0" borderId="4" xfId="0" applyFont="1" applyBorder="1" applyAlignment="1">
      <alignment horizontal="center" wrapText="1"/>
    </xf>
    <xf numFmtId="164" fontId="12" fillId="0" borderId="0" xfId="0" applyNumberFormat="1" applyFont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7" fontId="11" fillId="0" borderId="3" xfId="0" applyNumberFormat="1" applyFont="1" applyBorder="1" applyAlignment="1">
      <alignment horizontal="right"/>
    </xf>
    <xf numFmtId="7" fontId="11" fillId="0" borderId="2" xfId="0" applyNumberFormat="1" applyFont="1" applyBorder="1" applyAlignment="1">
      <alignment horizontal="right"/>
    </xf>
    <xf numFmtId="0" fontId="6" fillId="0" borderId="0" xfId="0" applyFont="1"/>
    <xf numFmtId="17" fontId="11" fillId="0" borderId="0" xfId="0" applyNumberFormat="1" applyFont="1"/>
    <xf numFmtId="164" fontId="12" fillId="0" borderId="0" xfId="0" applyNumberFormat="1" applyFont="1" applyAlignment="1">
      <alignment horizontal="left"/>
    </xf>
    <xf numFmtId="3" fontId="11" fillId="0" borderId="0" xfId="0" applyNumberFormat="1" applyFont="1"/>
    <xf numFmtId="164" fontId="6" fillId="0" borderId="0" xfId="0" applyNumberFormat="1" applyFont="1"/>
    <xf numFmtId="6" fontId="11" fillId="0" borderId="0" xfId="0" applyNumberFormat="1" applyFont="1"/>
    <xf numFmtId="164" fontId="12" fillId="0" borderId="0" xfId="0" applyNumberFormat="1" applyFont="1" applyAlignment="1">
      <alignment horizontal="right"/>
    </xf>
    <xf numFmtId="164" fontId="12" fillId="0" borderId="2" xfId="0" applyNumberFormat="1" applyFont="1" applyBorder="1" applyAlignment="1">
      <alignment horizontal="left"/>
    </xf>
    <xf numFmtId="164" fontId="11" fillId="0" borderId="0" xfId="2" applyNumberFormat="1" applyFont="1"/>
    <xf numFmtId="8" fontId="11" fillId="0" borderId="0" xfId="2" applyNumberFormat="1" applyFont="1"/>
    <xf numFmtId="164" fontId="11" fillId="0" borderId="0" xfId="2" applyNumberFormat="1" applyFont="1" applyAlignment="1">
      <alignment horizontal="right"/>
    </xf>
    <xf numFmtId="0" fontId="12" fillId="0" borderId="0" xfId="2" applyFont="1"/>
    <xf numFmtId="164" fontId="12" fillId="0" borderId="0" xfId="2" applyNumberFormat="1" applyFont="1"/>
    <xf numFmtId="164" fontId="12" fillId="0" borderId="0" xfId="0" applyNumberFormat="1" applyFont="1"/>
    <xf numFmtId="7" fontId="12" fillId="0" borderId="0" xfId="0" applyNumberFormat="1" applyFont="1"/>
    <xf numFmtId="7" fontId="12" fillId="0" borderId="0" xfId="2" applyNumberFormat="1" applyFont="1"/>
    <xf numFmtId="165" fontId="12" fillId="0" borderId="0" xfId="0" applyNumberFormat="1" applyFont="1"/>
    <xf numFmtId="7" fontId="12" fillId="0" borderId="2" xfId="0" applyNumberFormat="1" applyFont="1" applyBorder="1"/>
    <xf numFmtId="164" fontId="12" fillId="0" borderId="4" xfId="0" applyNumberFormat="1" applyFont="1" applyBorder="1"/>
    <xf numFmtId="164" fontId="10" fillId="0" borderId="0" xfId="0" applyNumberFormat="1" applyFont="1"/>
    <xf numFmtId="165" fontId="12" fillId="0" borderId="4" xfId="0" applyNumberFormat="1" applyFont="1" applyBorder="1"/>
    <xf numFmtId="0" fontId="12" fillId="0" borderId="0" xfId="0" applyFont="1" applyAlignment="1">
      <alignment horizontal="center" wrapText="1"/>
    </xf>
    <xf numFmtId="0" fontId="11" fillId="0" borderId="0" xfId="2" applyFont="1" applyAlignment="1">
      <alignment wrapText="1"/>
    </xf>
    <xf numFmtId="164" fontId="9" fillId="0" borderId="0" xfId="2" applyNumberFormat="1" applyFont="1" applyAlignment="1">
      <alignment horizontal="right"/>
    </xf>
    <xf numFmtId="7" fontId="11" fillId="0" borderId="1" xfId="0" applyNumberFormat="1" applyFont="1" applyBorder="1"/>
    <xf numFmtId="0" fontId="11" fillId="0" borderId="0" xfId="0" applyFont="1" applyAlignment="1">
      <alignment horizontal="right"/>
    </xf>
    <xf numFmtId="2" fontId="11" fillId="0" borderId="0" xfId="0" applyNumberFormat="1" applyFont="1"/>
    <xf numFmtId="165" fontId="11" fillId="0" borderId="1" xfId="1" applyNumberFormat="1" applyFont="1" applyBorder="1"/>
    <xf numFmtId="165" fontId="11" fillId="0" borderId="3" xfId="1" applyNumberFormat="1" applyFont="1" applyBorder="1"/>
    <xf numFmtId="165" fontId="11" fillId="0" borderId="2" xfId="1" applyNumberFormat="1" applyFont="1" applyBorder="1"/>
    <xf numFmtId="165" fontId="11" fillId="0" borderId="0" xfId="1" applyNumberFormat="1" applyFont="1"/>
    <xf numFmtId="165" fontId="12" fillId="0" borderId="4" xfId="1" applyNumberFormat="1" applyFont="1" applyBorder="1"/>
    <xf numFmtId="166" fontId="11" fillId="0" borderId="0" xfId="0" applyNumberFormat="1" applyFont="1"/>
    <xf numFmtId="17" fontId="11" fillId="0" borderId="0" xfId="2" applyNumberFormat="1" applyFont="1"/>
    <xf numFmtId="0" fontId="12" fillId="0" borderId="0" xfId="0" applyFont="1" applyAlignment="1">
      <alignment wrapText="1"/>
    </xf>
    <xf numFmtId="6" fontId="9" fillId="0" borderId="0" xfId="2" applyNumberFormat="1" applyFont="1"/>
    <xf numFmtId="0" fontId="8" fillId="0" borderId="0" xfId="0" applyFont="1"/>
    <xf numFmtId="0" fontId="14" fillId="0" borderId="0" xfId="0" applyFont="1"/>
    <xf numFmtId="0" fontId="7" fillId="0" borderId="0" xfId="0" applyFont="1"/>
    <xf numFmtId="164" fontId="8" fillId="0" borderId="0" xfId="0" applyNumberFormat="1" applyFont="1"/>
    <xf numFmtId="7" fontId="8" fillId="0" borderId="3" xfId="0" applyNumberFormat="1" applyFont="1" applyBorder="1" applyAlignment="1">
      <alignment horizontal="right"/>
    </xf>
    <xf numFmtId="7" fontId="15" fillId="0" borderId="0" xfId="0" applyNumberFormat="1" applyFont="1" applyAlignment="1">
      <alignment horizontal="right"/>
    </xf>
    <xf numFmtId="0" fontId="15" fillId="0" borderId="0" xfId="0" applyFont="1"/>
    <xf numFmtId="164" fontId="8" fillId="0" borderId="0" xfId="0" applyNumberFormat="1" applyFont="1" applyAlignment="1">
      <alignment horizontal="right"/>
    </xf>
    <xf numFmtId="7" fontId="8" fillId="0" borderId="0" xfId="0" applyNumberFormat="1" applyFont="1" applyAlignment="1">
      <alignment horizontal="right"/>
    </xf>
    <xf numFmtId="165" fontId="8" fillId="0" borderId="0" xfId="0" applyNumberFormat="1" applyFont="1"/>
    <xf numFmtId="3" fontId="8" fillId="0" borderId="0" xfId="0" applyNumberFormat="1" applyFont="1"/>
    <xf numFmtId="0" fontId="8" fillId="0" borderId="0" xfId="2" applyFont="1"/>
    <xf numFmtId="0" fontId="15" fillId="0" borderId="0" xfId="2" applyFont="1"/>
    <xf numFmtId="164" fontId="8" fillId="0" borderId="0" xfId="2" applyNumberFormat="1" applyFont="1"/>
    <xf numFmtId="14" fontId="8" fillId="0" borderId="0" xfId="2" applyNumberFormat="1" applyFont="1"/>
    <xf numFmtId="0" fontId="16" fillId="0" borderId="0" xfId="2" applyFont="1"/>
    <xf numFmtId="7" fontId="8" fillId="0" borderId="0" xfId="2" applyNumberFormat="1" applyFont="1" applyAlignment="1">
      <alignment horizontal="right"/>
    </xf>
    <xf numFmtId="0" fontId="17" fillId="0" borderId="0" xfId="0" applyFont="1"/>
    <xf numFmtId="2" fontId="9" fillId="0" borderId="0" xfId="2" applyNumberFormat="1" applyFont="1"/>
    <xf numFmtId="164" fontId="11" fillId="0" borderId="0" xfId="0" applyNumberFormat="1" applyFont="1" applyAlignment="1">
      <alignment horizontal="left"/>
    </xf>
    <xf numFmtId="0" fontId="12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0" fillId="2" borderId="4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center" vertical="center"/>
    </xf>
    <xf numFmtId="164" fontId="20" fillId="2" borderId="4" xfId="0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19" fillId="2" borderId="1" xfId="2" applyFont="1" applyFill="1" applyBorder="1" applyAlignment="1">
      <alignment horizontal="center" vertical="center"/>
    </xf>
    <xf numFmtId="0" fontId="19" fillId="2" borderId="4" xfId="2" applyFont="1" applyFill="1" applyBorder="1" applyAlignment="1">
      <alignment horizontal="center" vertical="center"/>
    </xf>
    <xf numFmtId="164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164" fontId="19" fillId="2" borderId="4" xfId="2" applyNumberFormat="1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14" fontId="8" fillId="0" borderId="0" xfId="2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" fontId="11" fillId="0" borderId="0" xfId="2" applyNumberFormat="1" applyFont="1" applyAlignment="1">
      <alignment horizontal="center" vertical="center"/>
    </xf>
    <xf numFmtId="17" fontId="9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/>
    </xf>
    <xf numFmtId="164" fontId="19" fillId="2" borderId="5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8"/>
  <sheetViews>
    <sheetView zoomScale="90" zoomScaleNormal="90" workbookViewId="0">
      <selection activeCell="J9" sqref="J9"/>
    </sheetView>
  </sheetViews>
  <sheetFormatPr defaultColWidth="9.109375" defaultRowHeight="14.4" x14ac:dyDescent="0.3"/>
  <cols>
    <col min="1" max="5" width="9.109375" style="4"/>
    <col min="6" max="6" width="11.109375" style="4" customWidth="1"/>
    <col min="7" max="7" width="18.33203125" style="4" customWidth="1"/>
    <col min="8" max="8" width="7.88671875" style="4" customWidth="1"/>
    <col min="9" max="9" width="20.44140625" style="4" customWidth="1"/>
    <col min="10" max="10" width="18.33203125" style="4" customWidth="1"/>
    <col min="11" max="11" width="9.109375" style="4"/>
    <col min="12" max="12" width="18.33203125" style="4" customWidth="1"/>
    <col min="13" max="13" width="9.109375" style="4"/>
    <col min="14" max="14" width="11.109375" style="4" bestFit="1" customWidth="1"/>
    <col min="15" max="15" width="9.109375" style="4"/>
    <col min="16" max="16" width="16.88671875" style="4" customWidth="1"/>
    <col min="17" max="16384" width="9.109375" style="4"/>
  </cols>
  <sheetData>
    <row r="1" spans="1:16" ht="18" x14ac:dyDescent="0.35">
      <c r="A1" s="130" t="s">
        <v>292</v>
      </c>
      <c r="B1" s="130"/>
      <c r="C1" s="130"/>
      <c r="D1" s="130"/>
      <c r="E1" s="130"/>
      <c r="F1" s="130"/>
      <c r="G1" s="130"/>
      <c r="H1" s="130"/>
      <c r="I1" s="130"/>
      <c r="J1" s="36"/>
      <c r="K1" s="36"/>
      <c r="L1" s="36"/>
    </row>
    <row r="2" spans="1:16" x14ac:dyDescent="0.3">
      <c r="F2" s="35" t="s">
        <v>293</v>
      </c>
      <c r="G2" s="35"/>
      <c r="H2" s="5"/>
      <c r="J2" s="129"/>
      <c r="K2" s="129"/>
      <c r="L2" s="129"/>
    </row>
    <row r="3" spans="1:16" ht="46.5" customHeight="1" x14ac:dyDescent="0.3">
      <c r="F3" s="35"/>
      <c r="G3" s="100" t="s">
        <v>294</v>
      </c>
      <c r="H3" s="6"/>
      <c r="I3" s="38" t="s">
        <v>14</v>
      </c>
      <c r="P3" s="8"/>
    </row>
    <row r="4" spans="1:16" x14ac:dyDescent="0.3">
      <c r="H4" s="9"/>
      <c r="P4" s="8"/>
    </row>
    <row r="5" spans="1:16" x14ac:dyDescent="0.3">
      <c r="P5" s="9"/>
    </row>
    <row r="6" spans="1:16" x14ac:dyDescent="0.3">
      <c r="A6" s="4" t="s">
        <v>0</v>
      </c>
      <c r="B6" s="4" t="s">
        <v>1</v>
      </c>
      <c r="F6" s="12"/>
      <c r="G6" s="11">
        <f>'Rosemary Gardens- Garden'!D35</f>
        <v>36821.06</v>
      </c>
      <c r="H6" s="12"/>
      <c r="I6" s="71">
        <f>'Rosemary Gardens- Garden'!I35</f>
        <v>37294.9</v>
      </c>
      <c r="O6" s="12"/>
    </row>
    <row r="7" spans="1:16" x14ac:dyDescent="0.3">
      <c r="F7" s="12"/>
      <c r="G7" s="13"/>
      <c r="H7" s="12"/>
      <c r="I7" s="72"/>
      <c r="O7" s="12"/>
    </row>
    <row r="8" spans="1:16" x14ac:dyDescent="0.3">
      <c r="B8" s="4" t="s">
        <v>2</v>
      </c>
      <c r="F8" s="12"/>
      <c r="G8" s="13">
        <f>'Rosemary Gardens- Jubilee Playg'!D29</f>
        <v>108341.63999999998</v>
      </c>
      <c r="H8" s="12"/>
      <c r="I8" s="72">
        <f>'Rosemary Gardens- Jubilee Playg'!I29</f>
        <v>74998.707000000009</v>
      </c>
      <c r="O8" s="12"/>
    </row>
    <row r="9" spans="1:16" x14ac:dyDescent="0.3">
      <c r="F9" s="12"/>
      <c r="G9" s="13"/>
      <c r="H9" s="12"/>
      <c r="I9" s="72"/>
      <c r="O9" s="12"/>
    </row>
    <row r="10" spans="1:16" x14ac:dyDescent="0.3">
      <c r="B10" s="4" t="s">
        <v>3</v>
      </c>
      <c r="F10" s="12"/>
      <c r="G10" s="13">
        <f>'Hampers Common'!D34</f>
        <v>21136.309999999998</v>
      </c>
      <c r="H10" s="12"/>
      <c r="I10" s="72">
        <f>'Hampers Common'!I34</f>
        <v>78717.27</v>
      </c>
      <c r="O10" s="12"/>
    </row>
    <row r="11" spans="1:16" x14ac:dyDescent="0.3">
      <c r="F11" s="12"/>
      <c r="G11" s="13"/>
      <c r="H11" s="12"/>
      <c r="I11" s="72"/>
      <c r="O11" s="12"/>
    </row>
    <row r="12" spans="1:16" x14ac:dyDescent="0.3">
      <c r="B12" s="4" t="s">
        <v>4</v>
      </c>
      <c r="F12" s="12"/>
      <c r="G12" s="13">
        <f>'Town &amp; Round the Hills'!D97</f>
        <v>56840.800000000003</v>
      </c>
      <c r="H12" s="12"/>
      <c r="I12" s="72">
        <f>'Town &amp; Round the Hills'!I97</f>
        <v>64709.630000000012</v>
      </c>
      <c r="O12" s="12"/>
    </row>
    <row r="13" spans="1:16" x14ac:dyDescent="0.3">
      <c r="F13" s="12"/>
      <c r="G13" s="13"/>
      <c r="H13" s="12"/>
      <c r="I13" s="72"/>
      <c r="O13" s="12"/>
    </row>
    <row r="14" spans="1:16" x14ac:dyDescent="0.3">
      <c r="B14" s="4" t="s">
        <v>5</v>
      </c>
      <c r="F14" s="12"/>
      <c r="G14" s="13">
        <f>Outskirts!D47</f>
        <v>17065.89</v>
      </c>
      <c r="H14" s="12"/>
      <c r="I14" s="72">
        <f>Outskirts!I47</f>
        <v>18565.89</v>
      </c>
      <c r="O14" s="12"/>
    </row>
    <row r="15" spans="1:16" x14ac:dyDescent="0.3">
      <c r="F15" s="12"/>
      <c r="G15" s="13"/>
      <c r="H15" s="12"/>
      <c r="I15" s="72"/>
      <c r="O15" s="12"/>
    </row>
    <row r="16" spans="1:16" x14ac:dyDescent="0.3">
      <c r="A16" s="4" t="s">
        <v>6</v>
      </c>
      <c r="B16" s="4" t="s">
        <v>7</v>
      </c>
      <c r="F16" s="12"/>
      <c r="G16" s="13">
        <f>Furniture!D19</f>
        <v>390</v>
      </c>
      <c r="H16" s="12"/>
      <c r="I16" s="72">
        <f>Furniture!I19</f>
        <v>4226</v>
      </c>
      <c r="O16" s="12"/>
    </row>
    <row r="17" spans="2:17" x14ac:dyDescent="0.3">
      <c r="F17" s="12"/>
      <c r="G17" s="13"/>
      <c r="H17" s="12"/>
      <c r="I17" s="72"/>
      <c r="O17" s="12"/>
    </row>
    <row r="18" spans="2:17" x14ac:dyDescent="0.3">
      <c r="B18" s="4" t="s">
        <v>8</v>
      </c>
      <c r="F18" s="12"/>
      <c r="G18" s="14">
        <f>Equipment!D38</f>
        <v>13319.94</v>
      </c>
      <c r="H18" s="12"/>
      <c r="I18" s="73">
        <f>Equipment!I38</f>
        <v>23175.819999999992</v>
      </c>
      <c r="O18" s="12"/>
    </row>
    <row r="19" spans="2:17" x14ac:dyDescent="0.3">
      <c r="F19" s="12"/>
      <c r="G19" s="12"/>
      <c r="H19" s="12"/>
      <c r="I19" s="74"/>
      <c r="O19" s="12"/>
    </row>
    <row r="20" spans="2:17" x14ac:dyDescent="0.3">
      <c r="C20" s="5" t="s">
        <v>9</v>
      </c>
      <c r="D20" s="5"/>
      <c r="E20" s="5"/>
      <c r="F20" s="60"/>
      <c r="G20" s="64">
        <f>SUM(G6:G18)</f>
        <v>253915.64</v>
      </c>
      <c r="H20" s="12"/>
      <c r="I20" s="75">
        <f>SUM(I6:I19)</f>
        <v>301688.21700000006</v>
      </c>
      <c r="O20" s="12"/>
      <c r="Q20" s="15"/>
    </row>
    <row r="21" spans="2:17" x14ac:dyDescent="0.3">
      <c r="P21" s="15"/>
    </row>
    <row r="22" spans="2:17" x14ac:dyDescent="0.3">
      <c r="P22" s="15"/>
    </row>
    <row r="23" spans="2:17" x14ac:dyDescent="0.3">
      <c r="P23" s="15"/>
    </row>
    <row r="24" spans="2:17" x14ac:dyDescent="0.3">
      <c r="P24" s="15"/>
    </row>
    <row r="25" spans="2:17" x14ac:dyDescent="0.3">
      <c r="P25" s="15"/>
    </row>
    <row r="26" spans="2:17" x14ac:dyDescent="0.3">
      <c r="P26" s="15"/>
    </row>
    <row r="27" spans="2:17" x14ac:dyDescent="0.3">
      <c r="P27" s="15"/>
    </row>
    <row r="28" spans="2:17" x14ac:dyDescent="0.3">
      <c r="P28" s="15"/>
    </row>
  </sheetData>
  <mergeCells count="2">
    <mergeCell ref="J2:L2"/>
    <mergeCell ref="A1:I1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9"/>
  <sheetViews>
    <sheetView zoomScaleNormal="100" workbookViewId="0">
      <selection activeCell="B8" sqref="B8"/>
    </sheetView>
  </sheetViews>
  <sheetFormatPr defaultColWidth="9.109375" defaultRowHeight="13.8" x14ac:dyDescent="0.3"/>
  <cols>
    <col min="1" max="1" width="36.109375" style="1" customWidth="1"/>
    <col min="2" max="2" width="16" style="1" customWidth="1"/>
    <col min="3" max="3" width="14" style="1" customWidth="1"/>
    <col min="4" max="4" width="17" style="2" customWidth="1"/>
    <col min="5" max="5" width="14.33203125" style="16" customWidth="1"/>
    <col min="6" max="6" width="11" style="16" customWidth="1"/>
    <col min="7" max="8" width="12.109375" style="16" customWidth="1"/>
    <col min="9" max="9" width="15.6640625" style="16" customWidth="1"/>
    <col min="10" max="10" width="6.109375" style="16" customWidth="1"/>
    <col min="11" max="11" width="9.33203125" style="16" bestFit="1" customWidth="1"/>
    <col min="12" max="12" width="10.44140625" style="1" bestFit="1" customWidth="1"/>
    <col min="13" max="13" width="4.44140625" style="1" customWidth="1"/>
    <col min="14" max="14" width="12" style="1" bestFit="1" customWidth="1"/>
    <col min="15" max="15" width="10.44140625" style="1" bestFit="1" customWidth="1"/>
    <col min="16" max="17" width="9.109375" style="1"/>
    <col min="18" max="18" width="10.109375" style="1" bestFit="1" customWidth="1"/>
    <col min="19" max="20" width="9.109375" style="1"/>
    <col min="21" max="21" width="10.109375" style="1" bestFit="1" customWidth="1"/>
    <col min="22" max="16384" width="9.109375" style="1"/>
  </cols>
  <sheetData>
    <row r="1" spans="1:15" ht="18" x14ac:dyDescent="0.35">
      <c r="A1" s="101" t="s">
        <v>295</v>
      </c>
      <c r="C1" s="21"/>
    </row>
    <row r="3" spans="1:15" ht="40.950000000000003" customHeight="1" x14ac:dyDescent="0.3">
      <c r="A3" s="121" t="s">
        <v>291</v>
      </c>
      <c r="B3" s="121" t="s">
        <v>10</v>
      </c>
      <c r="C3" s="121" t="s">
        <v>11</v>
      </c>
      <c r="D3" s="109" t="s">
        <v>12</v>
      </c>
      <c r="E3" s="121" t="s">
        <v>13</v>
      </c>
      <c r="F3" s="110">
        <v>2022</v>
      </c>
      <c r="G3" s="110">
        <v>2023</v>
      </c>
      <c r="H3" s="110">
        <v>2024</v>
      </c>
      <c r="I3" s="128" t="s">
        <v>14</v>
      </c>
      <c r="J3" s="3"/>
      <c r="K3" s="3"/>
    </row>
    <row r="4" spans="1:15" ht="14.4" x14ac:dyDescent="0.3">
      <c r="A4" s="4" t="s">
        <v>15</v>
      </c>
      <c r="B4" s="4" t="s">
        <v>16</v>
      </c>
      <c r="C4" s="4"/>
      <c r="D4" s="15">
        <v>1500</v>
      </c>
      <c r="E4" s="4"/>
      <c r="F4" s="42">
        <f>50*30</f>
        <v>1500</v>
      </c>
      <c r="G4" s="42">
        <f>50*30</f>
        <v>1500</v>
      </c>
      <c r="H4" s="42">
        <f>50*30</f>
        <v>1500</v>
      </c>
      <c r="I4" s="42">
        <f>50*30</f>
        <v>1500</v>
      </c>
      <c r="K4" s="1"/>
      <c r="O4" s="2"/>
    </row>
    <row r="5" spans="1:15" ht="14.4" x14ac:dyDescent="0.3">
      <c r="A5" s="4" t="s">
        <v>17</v>
      </c>
      <c r="B5" s="4" t="s">
        <v>17</v>
      </c>
      <c r="C5" s="4"/>
      <c r="D5" s="15"/>
      <c r="E5" s="4"/>
      <c r="F5" s="42"/>
      <c r="G5" s="42"/>
      <c r="H5" s="42"/>
      <c r="I5" s="42"/>
      <c r="K5" s="1"/>
    </row>
    <row r="6" spans="1:15" ht="14.4" x14ac:dyDescent="0.3">
      <c r="A6" s="4"/>
      <c r="B6" s="4"/>
      <c r="C6" s="4"/>
      <c r="D6" s="15"/>
      <c r="E6" s="4"/>
      <c r="F6" s="42"/>
      <c r="G6" s="42"/>
      <c r="H6" s="42"/>
      <c r="I6" s="42"/>
      <c r="K6" s="1"/>
    </row>
    <row r="7" spans="1:15" ht="14.4" x14ac:dyDescent="0.3">
      <c r="A7" s="4" t="s">
        <v>18</v>
      </c>
      <c r="B7" s="4" t="s">
        <v>19</v>
      </c>
      <c r="C7" s="4"/>
      <c r="D7" s="15">
        <v>19200</v>
      </c>
      <c r="E7" s="4"/>
      <c r="F7" s="42">
        <f>240*80</f>
        <v>19200</v>
      </c>
      <c r="G7" s="42">
        <f>240*80</f>
        <v>19200</v>
      </c>
      <c r="H7" s="42">
        <f>240*80</f>
        <v>19200</v>
      </c>
      <c r="I7" s="42">
        <f>240*80</f>
        <v>19200</v>
      </c>
      <c r="K7" s="1"/>
      <c r="O7" s="2"/>
    </row>
    <row r="8" spans="1:15" ht="14.4" x14ac:dyDescent="0.3">
      <c r="A8" s="4" t="s">
        <v>20</v>
      </c>
      <c r="B8" s="4" t="s">
        <v>21</v>
      </c>
      <c r="C8" s="4"/>
      <c r="D8" s="15"/>
      <c r="E8" s="4"/>
      <c r="F8" s="42">
        <v>580</v>
      </c>
      <c r="G8" s="42">
        <v>580</v>
      </c>
      <c r="H8" s="42">
        <v>580</v>
      </c>
      <c r="I8" s="42">
        <v>580</v>
      </c>
      <c r="K8" s="1"/>
      <c r="O8" s="2"/>
    </row>
    <row r="9" spans="1:15" ht="14.4" x14ac:dyDescent="0.3">
      <c r="A9" s="4"/>
      <c r="B9" s="4"/>
      <c r="C9" s="4"/>
      <c r="D9" s="15"/>
      <c r="E9" s="4"/>
      <c r="F9" s="42"/>
      <c r="G9" s="42"/>
      <c r="H9" s="42"/>
      <c r="I9" s="42"/>
      <c r="K9" s="1"/>
    </row>
    <row r="10" spans="1:15" ht="14.4" x14ac:dyDescent="0.3">
      <c r="A10" s="4" t="s">
        <v>22</v>
      </c>
      <c r="B10" s="4" t="s">
        <v>19</v>
      </c>
      <c r="C10" s="4"/>
      <c r="D10" s="15">
        <v>2202.12</v>
      </c>
      <c r="E10" s="4"/>
      <c r="F10" s="42">
        <v>700</v>
      </c>
      <c r="G10" s="42">
        <v>700</v>
      </c>
      <c r="H10" s="42">
        <v>700</v>
      </c>
      <c r="I10" s="42">
        <v>700</v>
      </c>
      <c r="K10" s="1"/>
      <c r="O10" s="2"/>
    </row>
    <row r="11" spans="1:15" ht="14.4" x14ac:dyDescent="0.3">
      <c r="A11" s="4"/>
      <c r="B11" s="4"/>
      <c r="C11" s="4"/>
      <c r="D11" s="15"/>
      <c r="E11" s="4"/>
      <c r="F11" s="42">
        <v>700</v>
      </c>
      <c r="G11" s="42">
        <v>700</v>
      </c>
      <c r="H11" s="42">
        <v>700</v>
      </c>
      <c r="I11" s="42">
        <v>700</v>
      </c>
      <c r="K11" s="1"/>
    </row>
    <row r="12" spans="1:15" ht="14.4" x14ac:dyDescent="0.3">
      <c r="A12" s="4"/>
      <c r="B12" s="4"/>
      <c r="C12" s="4"/>
      <c r="D12" s="15"/>
      <c r="E12" s="4"/>
      <c r="F12" s="42">
        <v>700</v>
      </c>
      <c r="G12" s="42">
        <v>700</v>
      </c>
      <c r="H12" s="42">
        <v>700</v>
      </c>
      <c r="I12" s="42">
        <v>700</v>
      </c>
      <c r="K12" s="1"/>
    </row>
    <row r="13" spans="1:15" ht="14.4" x14ac:dyDescent="0.3">
      <c r="A13" s="4" t="s">
        <v>23</v>
      </c>
      <c r="B13" s="4" t="s">
        <v>19</v>
      </c>
      <c r="C13" s="4"/>
      <c r="D13" s="15">
        <v>4404.24</v>
      </c>
      <c r="E13" s="4"/>
      <c r="F13" s="42">
        <v>700</v>
      </c>
      <c r="G13" s="42">
        <v>700</v>
      </c>
      <c r="H13" s="42">
        <v>700</v>
      </c>
      <c r="I13" s="42">
        <v>700</v>
      </c>
      <c r="K13" s="1"/>
      <c r="O13" s="2"/>
    </row>
    <row r="14" spans="1:15" ht="14.4" x14ac:dyDescent="0.3">
      <c r="A14" s="4"/>
      <c r="B14" s="4"/>
      <c r="C14" s="4"/>
      <c r="D14" s="15"/>
      <c r="E14" s="4"/>
      <c r="F14" s="42">
        <v>700</v>
      </c>
      <c r="G14" s="42">
        <v>700</v>
      </c>
      <c r="H14" s="42">
        <v>700</v>
      </c>
      <c r="I14" s="42">
        <v>700</v>
      </c>
      <c r="K14" s="1"/>
    </row>
    <row r="15" spans="1:15" ht="14.4" x14ac:dyDescent="0.3">
      <c r="A15" s="4"/>
      <c r="B15" s="4"/>
      <c r="C15" s="4"/>
      <c r="D15" s="15"/>
      <c r="E15" s="4"/>
      <c r="F15" s="42">
        <v>700</v>
      </c>
      <c r="G15" s="42">
        <v>700</v>
      </c>
      <c r="H15" s="42">
        <v>700</v>
      </c>
      <c r="I15" s="42">
        <v>700</v>
      </c>
      <c r="K15" s="1"/>
    </row>
    <row r="16" spans="1:15" ht="14.4" x14ac:dyDescent="0.3">
      <c r="A16" s="4"/>
      <c r="B16" s="4"/>
      <c r="C16" s="4"/>
      <c r="D16" s="15"/>
      <c r="E16" s="4"/>
      <c r="F16" s="42">
        <v>700</v>
      </c>
      <c r="G16" s="42">
        <v>700</v>
      </c>
      <c r="H16" s="42">
        <v>700</v>
      </c>
      <c r="I16" s="42">
        <v>700</v>
      </c>
      <c r="K16" s="1"/>
    </row>
    <row r="17" spans="1:15" ht="14.4" x14ac:dyDescent="0.3">
      <c r="A17" s="4"/>
      <c r="B17" s="4"/>
      <c r="C17" s="4"/>
      <c r="D17" s="15"/>
      <c r="E17" s="4"/>
      <c r="F17" s="42">
        <v>700</v>
      </c>
      <c r="G17" s="42">
        <v>700</v>
      </c>
      <c r="H17" s="42">
        <v>700</v>
      </c>
      <c r="I17" s="42">
        <v>700</v>
      </c>
      <c r="K17" s="1"/>
    </row>
    <row r="18" spans="1:15" ht="14.4" x14ac:dyDescent="0.3">
      <c r="A18" s="4"/>
      <c r="B18" s="4"/>
      <c r="C18" s="4"/>
      <c r="D18" s="15"/>
      <c r="E18" s="4"/>
      <c r="F18" s="42">
        <v>700</v>
      </c>
      <c r="G18" s="42">
        <v>700</v>
      </c>
      <c r="H18" s="42">
        <v>700</v>
      </c>
      <c r="I18" s="42">
        <v>700</v>
      </c>
      <c r="K18" s="1"/>
    </row>
    <row r="19" spans="1:15" ht="14.4" x14ac:dyDescent="0.3">
      <c r="A19" s="4"/>
      <c r="B19" s="4"/>
      <c r="C19" s="4"/>
      <c r="D19" s="15"/>
      <c r="E19" s="4"/>
      <c r="F19" s="42"/>
      <c r="G19" s="42"/>
      <c r="H19" s="42"/>
      <c r="I19" s="42"/>
      <c r="K19" s="1"/>
    </row>
    <row r="20" spans="1:15" ht="14.4" x14ac:dyDescent="0.3">
      <c r="A20" s="4"/>
      <c r="B20" s="4"/>
      <c r="C20" s="4"/>
      <c r="D20" s="15"/>
      <c r="E20" s="4"/>
      <c r="F20" s="42"/>
      <c r="G20" s="42"/>
      <c r="H20" s="42"/>
      <c r="I20" s="42"/>
      <c r="K20" s="1"/>
    </row>
    <row r="21" spans="1:15" ht="14.4" x14ac:dyDescent="0.3">
      <c r="A21" s="4" t="s">
        <v>24</v>
      </c>
      <c r="B21" s="4" t="s">
        <v>19</v>
      </c>
      <c r="C21" s="4"/>
      <c r="D21" s="15">
        <v>1250</v>
      </c>
      <c r="E21" s="4"/>
      <c r="F21" s="42">
        <v>1250</v>
      </c>
      <c r="G21" s="42">
        <v>1250</v>
      </c>
      <c r="H21" s="42">
        <v>1250</v>
      </c>
      <c r="I21" s="42">
        <v>1250</v>
      </c>
      <c r="K21" s="1"/>
      <c r="O21" s="2"/>
    </row>
    <row r="22" spans="1:15" ht="14.4" x14ac:dyDescent="0.3">
      <c r="A22" s="4" t="s">
        <v>17</v>
      </c>
      <c r="B22" s="4" t="s">
        <v>17</v>
      </c>
      <c r="C22" s="4"/>
      <c r="D22" s="15"/>
      <c r="E22" s="4"/>
      <c r="F22" s="42"/>
      <c r="G22" s="42"/>
      <c r="H22" s="42"/>
      <c r="I22" s="42"/>
      <c r="K22" s="1"/>
    </row>
    <row r="23" spans="1:15" ht="14.4" x14ac:dyDescent="0.3">
      <c r="A23" s="4"/>
      <c r="B23" s="4"/>
      <c r="C23" s="4"/>
      <c r="D23" s="15"/>
      <c r="E23" s="4"/>
      <c r="F23" s="42"/>
      <c r="G23" s="42"/>
      <c r="H23" s="42"/>
      <c r="I23" s="42"/>
      <c r="K23" s="1"/>
    </row>
    <row r="24" spans="1:15" ht="14.4" x14ac:dyDescent="0.3">
      <c r="A24" s="4" t="s">
        <v>25</v>
      </c>
      <c r="B24" s="4" t="s">
        <v>19</v>
      </c>
      <c r="C24" s="4"/>
      <c r="D24" s="15">
        <v>2880</v>
      </c>
      <c r="E24" s="4"/>
      <c r="F24" s="42">
        <v>960</v>
      </c>
      <c r="G24" s="42">
        <v>960</v>
      </c>
      <c r="H24" s="42">
        <v>960</v>
      </c>
      <c r="I24" s="42">
        <v>960</v>
      </c>
      <c r="K24" s="1"/>
      <c r="O24" s="2"/>
    </row>
    <row r="25" spans="1:15" ht="14.4" x14ac:dyDescent="0.3">
      <c r="A25" s="4"/>
      <c r="B25" s="4"/>
      <c r="C25" s="4"/>
      <c r="D25" s="15"/>
      <c r="E25" s="4"/>
      <c r="F25" s="42">
        <v>960</v>
      </c>
      <c r="G25" s="42">
        <v>960</v>
      </c>
      <c r="H25" s="42">
        <v>960</v>
      </c>
      <c r="I25" s="42">
        <v>960</v>
      </c>
      <c r="K25" s="1"/>
    </row>
    <row r="26" spans="1:15" ht="14.4" x14ac:dyDescent="0.3">
      <c r="A26" s="4"/>
      <c r="B26" s="4"/>
      <c r="C26" s="4"/>
      <c r="D26" s="15"/>
      <c r="E26" s="4"/>
      <c r="F26" s="42">
        <v>960</v>
      </c>
      <c r="G26" s="42">
        <v>960</v>
      </c>
      <c r="H26" s="42">
        <v>960</v>
      </c>
      <c r="I26" s="42">
        <v>960</v>
      </c>
      <c r="K26" s="1"/>
    </row>
    <row r="27" spans="1:15" ht="14.4" x14ac:dyDescent="0.3">
      <c r="A27" s="4" t="s">
        <v>17</v>
      </c>
      <c r="B27" s="4" t="s">
        <v>17</v>
      </c>
      <c r="C27" s="4"/>
      <c r="D27" s="15"/>
      <c r="E27" s="4"/>
      <c r="F27" s="42"/>
      <c r="G27" s="42"/>
      <c r="H27" s="42"/>
      <c r="I27" s="42"/>
      <c r="K27" s="1"/>
    </row>
    <row r="28" spans="1:15" ht="14.4" x14ac:dyDescent="0.3">
      <c r="A28" s="4"/>
      <c r="B28" s="4"/>
      <c r="C28" s="4"/>
      <c r="D28" s="15"/>
      <c r="E28" s="4"/>
      <c r="F28" s="42"/>
      <c r="G28" s="42"/>
      <c r="H28" s="42"/>
      <c r="I28" s="42"/>
      <c r="K28" s="1"/>
    </row>
    <row r="29" spans="1:15" ht="14.4" x14ac:dyDescent="0.3">
      <c r="A29" s="4" t="s">
        <v>26</v>
      </c>
      <c r="B29" s="4" t="s">
        <v>19</v>
      </c>
      <c r="C29" s="4"/>
      <c r="D29" s="15"/>
      <c r="E29" s="4"/>
      <c r="F29" s="42"/>
      <c r="G29" s="42"/>
      <c r="H29" s="42"/>
      <c r="I29" s="42"/>
      <c r="K29" s="1"/>
    </row>
    <row r="30" spans="1:15" ht="14.4" x14ac:dyDescent="0.3">
      <c r="A30" s="4" t="s">
        <v>27</v>
      </c>
      <c r="B30" s="4" t="s">
        <v>28</v>
      </c>
      <c r="C30" s="4"/>
      <c r="D30" s="15">
        <v>1597.7</v>
      </c>
      <c r="E30" s="4"/>
      <c r="F30" s="42"/>
      <c r="G30" s="42">
        <v>1597.9</v>
      </c>
      <c r="H30" s="42">
        <v>1597.9</v>
      </c>
      <c r="I30" s="42">
        <v>1597.9</v>
      </c>
      <c r="K30" s="1"/>
    </row>
    <row r="31" spans="1:15" ht="14.4" x14ac:dyDescent="0.3">
      <c r="A31" s="4" t="s">
        <v>29</v>
      </c>
      <c r="B31" s="4"/>
      <c r="C31" s="4">
        <v>2017</v>
      </c>
      <c r="D31" s="15" t="s">
        <v>30</v>
      </c>
      <c r="E31" s="4"/>
      <c r="F31" s="42"/>
      <c r="G31" s="42"/>
      <c r="H31" s="42"/>
      <c r="I31" s="42">
        <v>200</v>
      </c>
      <c r="K31" s="1"/>
    </row>
    <row r="32" spans="1:15" s="86" customFormat="1" ht="14.4" x14ac:dyDescent="0.3">
      <c r="A32" s="80" t="s">
        <v>31</v>
      </c>
      <c r="B32" s="80" t="s">
        <v>28</v>
      </c>
      <c r="C32" s="80"/>
      <c r="D32" s="83">
        <v>3787</v>
      </c>
      <c r="E32" s="80"/>
      <c r="F32" s="84"/>
      <c r="G32" s="84"/>
      <c r="H32" s="84">
        <v>3787</v>
      </c>
      <c r="I32" s="84">
        <v>3787</v>
      </c>
      <c r="J32" s="85"/>
    </row>
    <row r="33" spans="1:15" ht="14.4" x14ac:dyDescent="0.3">
      <c r="A33" s="5" t="s">
        <v>32</v>
      </c>
      <c r="B33" s="4"/>
      <c r="C33" s="4"/>
      <c r="D33" s="15"/>
      <c r="E33" s="4"/>
      <c r="F33" s="42"/>
      <c r="G33" s="42"/>
      <c r="H33" s="42"/>
      <c r="I33" s="42"/>
      <c r="K33" s="1"/>
    </row>
    <row r="34" spans="1:15" ht="14.4" x14ac:dyDescent="0.3">
      <c r="A34" s="4"/>
      <c r="B34" s="4"/>
      <c r="C34" s="4"/>
      <c r="D34" s="15"/>
      <c r="E34" s="4"/>
      <c r="F34" s="43"/>
      <c r="G34" s="43"/>
      <c r="H34" s="43"/>
      <c r="I34" s="43"/>
      <c r="K34" s="1"/>
    </row>
    <row r="35" spans="1:15" s="34" customFormat="1" ht="14.4" x14ac:dyDescent="0.3">
      <c r="A35" s="5" t="s">
        <v>9</v>
      </c>
      <c r="B35" s="5"/>
      <c r="C35" s="5"/>
      <c r="D35" s="57">
        <f>SUM(D4:D33)</f>
        <v>36821.06</v>
      </c>
      <c r="E35" s="5"/>
      <c r="F35" s="62">
        <f>SUM(F4:F34)</f>
        <v>31710</v>
      </c>
      <c r="G35" s="62">
        <f>SUM(G4:G34)</f>
        <v>33307.9</v>
      </c>
      <c r="H35" s="62">
        <f>SUM(H4:H34)</f>
        <v>37094.9</v>
      </c>
      <c r="I35" s="62">
        <f>SUM(I4:I34)</f>
        <v>37294.9</v>
      </c>
      <c r="J35" s="63"/>
      <c r="L35" s="63"/>
      <c r="O35" s="63"/>
    </row>
    <row r="36" spans="1:15" ht="14.4" x14ac:dyDescent="0.3">
      <c r="A36" s="4"/>
      <c r="B36" s="4"/>
      <c r="C36" s="4"/>
      <c r="D36" s="15"/>
      <c r="E36" s="15"/>
      <c r="F36" s="15"/>
      <c r="G36" s="15"/>
      <c r="H36" s="15"/>
      <c r="I36" s="2"/>
      <c r="J36" s="2"/>
      <c r="K36" s="2"/>
    </row>
    <row r="37" spans="1:15" ht="14.4" x14ac:dyDescent="0.3">
      <c r="A37" s="4"/>
      <c r="B37" s="4"/>
      <c r="C37" s="4"/>
      <c r="D37" s="15"/>
      <c r="E37" s="15"/>
      <c r="F37" s="15"/>
      <c r="G37" s="15"/>
      <c r="H37" s="15"/>
      <c r="I37" s="2"/>
      <c r="J37" s="2"/>
      <c r="K37" s="2"/>
    </row>
    <row r="38" spans="1:15" ht="14.4" x14ac:dyDescent="0.3">
      <c r="A38" s="4"/>
      <c r="B38" s="4"/>
      <c r="C38" s="4"/>
      <c r="D38" s="15"/>
      <c r="E38" s="15"/>
      <c r="F38" s="15"/>
      <c r="G38" s="15"/>
      <c r="H38" s="15"/>
      <c r="I38" s="2"/>
      <c r="J38" s="2"/>
      <c r="K38" s="2"/>
    </row>
    <row r="39" spans="1:15" ht="14.4" x14ac:dyDescent="0.3">
      <c r="A39" s="4"/>
      <c r="B39" s="4"/>
      <c r="C39" s="4"/>
      <c r="D39" s="15"/>
      <c r="E39" s="8"/>
      <c r="F39" s="8"/>
      <c r="G39" s="8"/>
      <c r="H39" s="8"/>
    </row>
  </sheetData>
  <phoneticPr fontId="2" type="noConversion"/>
  <printOptions gridLines="1"/>
  <pageMargins left="0.75" right="0.75" top="1" bottom="1" header="0.5" footer="0.5"/>
  <pageSetup paperSize="9" scale="5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1"/>
  <sheetViews>
    <sheetView zoomScale="80" zoomScaleNormal="80" workbookViewId="0">
      <pane xSplit="18" ySplit="3" topLeftCell="S4" activePane="bottomRight" state="frozen"/>
      <selection pane="topRight" activeCell="Q1" sqref="Q1"/>
      <selection pane="bottomLeft" activeCell="A9" sqref="A9"/>
      <selection pane="bottomRight" activeCell="D9" sqref="D9"/>
    </sheetView>
  </sheetViews>
  <sheetFormatPr defaultColWidth="9.109375" defaultRowHeight="14.4" x14ac:dyDescent="0.3"/>
  <cols>
    <col min="1" max="1" width="31.33203125" style="4" customWidth="1"/>
    <col min="2" max="2" width="23.44140625" style="4" customWidth="1"/>
    <col min="3" max="3" width="15.33203125" style="4" customWidth="1"/>
    <col min="4" max="4" width="17" style="26" bestFit="1" customWidth="1"/>
    <col min="5" max="5" width="16.5546875" style="4" customWidth="1"/>
    <col min="6" max="6" width="12.6640625" style="4" customWidth="1"/>
    <col min="7" max="8" width="14.44140625" style="4" customWidth="1"/>
    <col min="9" max="9" width="19.109375" style="4" customWidth="1"/>
    <col min="10" max="11" width="9.109375" style="4"/>
    <col min="12" max="12" width="10.88671875" style="4" bestFit="1" customWidth="1"/>
    <col min="13" max="13" width="10.88671875" style="4" customWidth="1"/>
    <col min="14" max="14" width="9.109375" style="4"/>
    <col min="15" max="15" width="11.5546875" style="4" bestFit="1" customWidth="1"/>
    <col min="16" max="16" width="9.109375" style="4"/>
    <col min="17" max="17" width="15.33203125" style="4" customWidth="1"/>
    <col min="18" max="22" width="11.109375" style="4" customWidth="1"/>
    <col min="23" max="23" width="9.109375" style="4"/>
    <col min="24" max="24" width="14.109375" style="4" customWidth="1"/>
    <col min="25" max="16384" width="9.109375" style="4"/>
  </cols>
  <sheetData>
    <row r="1" spans="1:20" ht="19.95" customHeight="1" x14ac:dyDescent="0.4">
      <c r="A1" s="102" t="s">
        <v>295</v>
      </c>
      <c r="B1" s="35"/>
      <c r="C1" s="35"/>
      <c r="E1" s="8"/>
    </row>
    <row r="2" spans="1:20" ht="19.95" customHeight="1" x14ac:dyDescent="0.3">
      <c r="B2" s="35"/>
      <c r="C2" s="35"/>
      <c r="E2" s="8"/>
    </row>
    <row r="3" spans="1:20" ht="31.95" customHeight="1" x14ac:dyDescent="0.3">
      <c r="A3" s="126" t="s">
        <v>290</v>
      </c>
      <c r="B3" s="122" t="s">
        <v>10</v>
      </c>
      <c r="C3" s="122" t="s">
        <v>11</v>
      </c>
      <c r="D3" s="123" t="s">
        <v>12</v>
      </c>
      <c r="E3" s="124" t="s">
        <v>13</v>
      </c>
      <c r="F3" s="125">
        <v>2022</v>
      </c>
      <c r="G3" s="125">
        <v>2023</v>
      </c>
      <c r="H3" s="125">
        <v>2024</v>
      </c>
      <c r="I3" s="110" t="s">
        <v>14</v>
      </c>
    </row>
    <row r="4" spans="1:20" ht="19.95" customHeight="1" x14ac:dyDescent="0.3">
      <c r="A4" s="4" t="s">
        <v>33</v>
      </c>
      <c r="B4" s="4" t="s">
        <v>19</v>
      </c>
      <c r="D4" s="26">
        <v>0</v>
      </c>
      <c r="E4" s="15"/>
      <c r="F4" s="68">
        <v>899</v>
      </c>
      <c r="G4" s="68">
        <v>899</v>
      </c>
      <c r="H4" s="68">
        <v>899</v>
      </c>
      <c r="I4" s="27">
        <f>G4*1.1</f>
        <v>988.90000000000009</v>
      </c>
      <c r="J4" s="27"/>
      <c r="K4" s="27"/>
      <c r="L4" s="27"/>
      <c r="M4" s="27"/>
      <c r="S4" s="27"/>
      <c r="T4" s="27"/>
    </row>
    <row r="5" spans="1:20" ht="19.95" customHeight="1" x14ac:dyDescent="0.3">
      <c r="A5" s="4" t="s">
        <v>34</v>
      </c>
      <c r="B5" s="4" t="s">
        <v>19</v>
      </c>
      <c r="D5" s="26">
        <v>28186.9</v>
      </c>
      <c r="E5" s="15"/>
      <c r="F5" s="28">
        <v>354</v>
      </c>
      <c r="G5" s="28">
        <v>354</v>
      </c>
      <c r="H5" s="28">
        <v>354</v>
      </c>
      <c r="I5" s="27">
        <f t="shared" ref="I5:I27" si="0">G5*1.1</f>
        <v>389.40000000000003</v>
      </c>
      <c r="J5" s="27"/>
      <c r="K5" s="27"/>
      <c r="L5" s="27"/>
      <c r="M5" s="27"/>
      <c r="S5" s="27"/>
      <c r="T5" s="27"/>
    </row>
    <row r="6" spans="1:20" ht="19.95" customHeight="1" x14ac:dyDescent="0.3">
      <c r="A6" s="4" t="s">
        <v>35</v>
      </c>
      <c r="B6" s="4" t="s">
        <v>36</v>
      </c>
      <c r="D6" s="26">
        <v>0</v>
      </c>
      <c r="E6" s="15"/>
      <c r="F6" s="28">
        <v>7419</v>
      </c>
      <c r="G6" s="28">
        <v>7419</v>
      </c>
      <c r="H6" s="28">
        <v>7419</v>
      </c>
      <c r="I6" s="27">
        <f t="shared" si="0"/>
        <v>8160.9000000000005</v>
      </c>
      <c r="J6" s="27"/>
      <c r="K6" s="27"/>
      <c r="L6" s="27"/>
      <c r="M6" s="27"/>
      <c r="S6" s="27"/>
      <c r="T6" s="27"/>
    </row>
    <row r="7" spans="1:20" ht="19.95" customHeight="1" x14ac:dyDescent="0.3">
      <c r="A7" s="4" t="s">
        <v>37</v>
      </c>
      <c r="B7" s="4" t="s">
        <v>36</v>
      </c>
      <c r="D7" s="26">
        <v>0</v>
      </c>
      <c r="E7" s="15"/>
      <c r="F7" s="28">
        <v>1887</v>
      </c>
      <c r="G7" s="28">
        <v>1887</v>
      </c>
      <c r="H7" s="28">
        <v>1887</v>
      </c>
      <c r="I7" s="27">
        <f t="shared" si="0"/>
        <v>2075.7000000000003</v>
      </c>
      <c r="J7" s="27"/>
      <c r="K7" s="27"/>
      <c r="L7" s="27"/>
      <c r="M7" s="27"/>
      <c r="S7" s="27"/>
      <c r="T7" s="27"/>
    </row>
    <row r="8" spans="1:20" ht="19.95" customHeight="1" x14ac:dyDescent="0.3">
      <c r="A8" s="4" t="s">
        <v>38</v>
      </c>
      <c r="B8" s="4" t="s">
        <v>36</v>
      </c>
      <c r="D8" s="26">
        <v>23882.82</v>
      </c>
      <c r="E8" s="15"/>
      <c r="F8" s="28">
        <v>3653</v>
      </c>
      <c r="G8" s="28">
        <v>3653</v>
      </c>
      <c r="H8" s="28">
        <v>3653</v>
      </c>
      <c r="I8" s="27">
        <f t="shared" si="0"/>
        <v>4018.3</v>
      </c>
      <c r="J8" s="27"/>
      <c r="K8" s="27"/>
      <c r="L8" s="27"/>
      <c r="M8" s="27"/>
      <c r="S8" s="27"/>
      <c r="T8" s="27"/>
    </row>
    <row r="9" spans="1:20" ht="19.95" customHeight="1" x14ac:dyDescent="0.3">
      <c r="A9" s="4" t="s">
        <v>39</v>
      </c>
      <c r="B9" s="4" t="s">
        <v>36</v>
      </c>
      <c r="D9" s="26">
        <v>20000</v>
      </c>
      <c r="E9" s="15"/>
      <c r="F9" s="28">
        <v>16688</v>
      </c>
      <c r="G9" s="28">
        <v>16688</v>
      </c>
      <c r="H9" s="28">
        <v>16688</v>
      </c>
      <c r="I9" s="27">
        <f t="shared" si="0"/>
        <v>18356.800000000003</v>
      </c>
      <c r="J9" s="27"/>
      <c r="K9" s="27"/>
      <c r="L9" s="27"/>
      <c r="M9" s="27"/>
      <c r="S9" s="27"/>
      <c r="T9" s="27"/>
    </row>
    <row r="10" spans="1:20" ht="19.95" customHeight="1" x14ac:dyDescent="0.3">
      <c r="A10" s="4" t="s">
        <v>40</v>
      </c>
      <c r="B10" s="4" t="s">
        <v>36</v>
      </c>
      <c r="D10" s="26">
        <v>2970.04</v>
      </c>
      <c r="E10" s="15"/>
      <c r="F10" s="28">
        <v>2970</v>
      </c>
      <c r="G10" s="28">
        <v>2970</v>
      </c>
      <c r="H10" s="28">
        <v>2970</v>
      </c>
      <c r="I10" s="27">
        <f t="shared" si="0"/>
        <v>3267.0000000000005</v>
      </c>
      <c r="J10" s="27"/>
      <c r="K10" s="27"/>
      <c r="L10" s="27"/>
      <c r="M10" s="27"/>
      <c r="S10" s="27"/>
      <c r="T10" s="27"/>
    </row>
    <row r="11" spans="1:20" ht="19.95" customHeight="1" x14ac:dyDescent="0.3">
      <c r="A11" s="4" t="s">
        <v>41</v>
      </c>
      <c r="E11" s="4">
        <v>2017</v>
      </c>
      <c r="F11" s="23"/>
      <c r="G11" s="23"/>
      <c r="H11" s="23"/>
      <c r="I11" s="27"/>
    </row>
    <row r="12" spans="1:20" ht="19.95" customHeight="1" x14ac:dyDescent="0.3">
      <c r="A12" s="4" t="s">
        <v>42</v>
      </c>
      <c r="B12" s="4" t="s">
        <v>19</v>
      </c>
      <c r="D12" s="26">
        <v>2137.37</v>
      </c>
      <c r="E12" s="15"/>
      <c r="F12" s="28">
        <v>2137.37</v>
      </c>
      <c r="G12" s="28">
        <v>2137.37</v>
      </c>
      <c r="H12" s="28">
        <v>2137.37</v>
      </c>
      <c r="I12" s="27">
        <f t="shared" si="0"/>
        <v>2351.107</v>
      </c>
      <c r="J12" s="27"/>
      <c r="K12" s="27"/>
      <c r="L12" s="27"/>
      <c r="M12" s="27"/>
      <c r="S12" s="27"/>
      <c r="T12" s="27"/>
    </row>
    <row r="13" spans="1:20" ht="19.95" customHeight="1" x14ac:dyDescent="0.3">
      <c r="E13" s="15"/>
      <c r="F13" s="23"/>
      <c r="G13" s="23"/>
      <c r="H13" s="23"/>
      <c r="I13" s="27"/>
    </row>
    <row r="14" spans="1:20" ht="19.95" customHeight="1" x14ac:dyDescent="0.3">
      <c r="A14" s="4" t="s">
        <v>43</v>
      </c>
      <c r="B14" s="4" t="s">
        <v>44</v>
      </c>
      <c r="D14" s="26">
        <v>13425</v>
      </c>
      <c r="F14" s="25">
        <v>14646</v>
      </c>
      <c r="G14" s="25">
        <v>14646</v>
      </c>
      <c r="H14" s="25">
        <v>14646</v>
      </c>
      <c r="I14" s="27">
        <f t="shared" si="0"/>
        <v>16110.600000000002</v>
      </c>
      <c r="J14" s="27"/>
      <c r="K14" s="27"/>
      <c r="L14" s="27"/>
      <c r="M14" s="27"/>
      <c r="S14" s="27"/>
      <c r="T14" s="27"/>
    </row>
    <row r="15" spans="1:20" ht="19.95" customHeight="1" x14ac:dyDescent="0.3">
      <c r="A15" s="4" t="s">
        <v>17</v>
      </c>
      <c r="B15" s="4" t="s">
        <v>17</v>
      </c>
      <c r="F15" s="25"/>
      <c r="G15" s="25"/>
      <c r="H15" s="25"/>
      <c r="I15" s="27"/>
    </row>
    <row r="16" spans="1:20" ht="19.95" customHeight="1" x14ac:dyDescent="0.3">
      <c r="A16" s="4" t="s">
        <v>45</v>
      </c>
      <c r="B16" s="4" t="s">
        <v>46</v>
      </c>
      <c r="D16" s="26">
        <v>8000</v>
      </c>
      <c r="F16" s="25">
        <v>8000</v>
      </c>
      <c r="G16" s="25">
        <v>8000</v>
      </c>
      <c r="H16" s="25">
        <v>8000</v>
      </c>
      <c r="I16" s="27">
        <f t="shared" si="0"/>
        <v>8800</v>
      </c>
      <c r="J16" s="27"/>
      <c r="K16" s="27"/>
      <c r="L16" s="27"/>
      <c r="M16" s="27"/>
      <c r="S16" s="27"/>
      <c r="T16" s="27"/>
    </row>
    <row r="17" spans="1:20" ht="19.95" customHeight="1" x14ac:dyDescent="0.3">
      <c r="A17" s="4" t="s">
        <v>17</v>
      </c>
      <c r="B17" s="4" t="s">
        <v>17</v>
      </c>
      <c r="F17" s="25"/>
      <c r="G17" s="25"/>
      <c r="H17" s="25"/>
      <c r="I17" s="27"/>
    </row>
    <row r="18" spans="1:20" ht="19.95" customHeight="1" x14ac:dyDescent="0.3">
      <c r="A18" s="4" t="s">
        <v>47</v>
      </c>
      <c r="B18" s="4" t="s">
        <v>19</v>
      </c>
      <c r="D18" s="26">
        <v>5000</v>
      </c>
      <c r="F18" s="25">
        <v>5000</v>
      </c>
      <c r="G18" s="25">
        <v>5000</v>
      </c>
      <c r="H18" s="25">
        <v>5000</v>
      </c>
      <c r="I18" s="27">
        <f t="shared" si="0"/>
        <v>5500</v>
      </c>
      <c r="J18" s="27"/>
      <c r="K18" s="27"/>
      <c r="L18" s="27"/>
      <c r="M18" s="27"/>
      <c r="S18" s="27"/>
      <c r="T18" s="27"/>
    </row>
    <row r="19" spans="1:20" ht="19.95" customHeight="1" x14ac:dyDescent="0.3">
      <c r="A19" s="4" t="s">
        <v>48</v>
      </c>
      <c r="B19" s="4">
        <v>2017</v>
      </c>
      <c r="F19" s="25">
        <v>30</v>
      </c>
      <c r="G19" s="25">
        <v>30</v>
      </c>
      <c r="H19" s="25">
        <v>30</v>
      </c>
      <c r="I19" s="27">
        <v>30</v>
      </c>
      <c r="K19" s="15"/>
      <c r="L19" s="15"/>
      <c r="M19" s="15"/>
    </row>
    <row r="20" spans="1:20" ht="19.95" customHeight="1" x14ac:dyDescent="0.3">
      <c r="F20" s="25"/>
      <c r="G20" s="25"/>
      <c r="H20" s="25"/>
      <c r="I20" s="27"/>
    </row>
    <row r="21" spans="1:20" ht="19.95" customHeight="1" x14ac:dyDescent="0.3">
      <c r="A21" s="4" t="s">
        <v>49</v>
      </c>
      <c r="D21" s="26">
        <v>3670.2</v>
      </c>
      <c r="F21" s="25">
        <v>700</v>
      </c>
      <c r="G21" s="25">
        <v>700</v>
      </c>
      <c r="H21" s="25">
        <v>700</v>
      </c>
      <c r="I21" s="27">
        <f t="shared" si="0"/>
        <v>770.00000000000011</v>
      </c>
      <c r="J21" s="27"/>
      <c r="K21" s="27"/>
      <c r="L21" s="27"/>
      <c r="M21" s="27"/>
      <c r="S21" s="27"/>
      <c r="T21" s="27"/>
    </row>
    <row r="22" spans="1:20" ht="19.95" customHeight="1" x14ac:dyDescent="0.3">
      <c r="F22" s="25">
        <v>700</v>
      </c>
      <c r="G22" s="25">
        <v>700</v>
      </c>
      <c r="H22" s="25">
        <v>700</v>
      </c>
      <c r="I22" s="27">
        <f t="shared" si="0"/>
        <v>770.00000000000011</v>
      </c>
      <c r="J22" s="27"/>
      <c r="K22" s="27"/>
      <c r="L22" s="27"/>
      <c r="M22" s="27"/>
      <c r="S22" s="27"/>
      <c r="T22" s="27"/>
    </row>
    <row r="23" spans="1:20" ht="19.95" customHeight="1" x14ac:dyDescent="0.3">
      <c r="F23" s="25">
        <v>700</v>
      </c>
      <c r="G23" s="25">
        <v>700</v>
      </c>
      <c r="H23" s="25">
        <v>700</v>
      </c>
      <c r="I23" s="27">
        <f t="shared" si="0"/>
        <v>770.00000000000011</v>
      </c>
      <c r="J23" s="27"/>
      <c r="K23" s="27"/>
      <c r="L23" s="27"/>
      <c r="M23" s="27"/>
      <c r="S23" s="27"/>
      <c r="T23" s="27"/>
    </row>
    <row r="24" spans="1:20" ht="19.95" customHeight="1" x14ac:dyDescent="0.3">
      <c r="F24" s="25">
        <v>700</v>
      </c>
      <c r="G24" s="25">
        <v>700</v>
      </c>
      <c r="H24" s="25">
        <v>700</v>
      </c>
      <c r="I24" s="27">
        <f t="shared" si="0"/>
        <v>770.00000000000011</v>
      </c>
      <c r="J24" s="27"/>
      <c r="K24" s="27"/>
      <c r="L24" s="27"/>
      <c r="M24" s="27"/>
      <c r="S24" s="27"/>
      <c r="T24" s="27"/>
    </row>
    <row r="25" spans="1:20" ht="19.95" customHeight="1" x14ac:dyDescent="0.3">
      <c r="E25" s="76">
        <v>43739</v>
      </c>
      <c r="F25" s="25">
        <v>700</v>
      </c>
      <c r="G25" s="25"/>
      <c r="H25" s="25"/>
      <c r="I25" s="27"/>
      <c r="J25" s="27"/>
      <c r="K25" s="27"/>
      <c r="L25" s="27"/>
      <c r="M25" s="27"/>
      <c r="S25" s="27"/>
      <c r="T25" s="27"/>
    </row>
    <row r="26" spans="1:20" ht="19.95" customHeight="1" x14ac:dyDescent="0.3">
      <c r="A26" s="4" t="s">
        <v>50</v>
      </c>
      <c r="B26" s="4" t="s">
        <v>19</v>
      </c>
      <c r="D26" s="26">
        <v>569.30999999999995</v>
      </c>
      <c r="F26" s="25">
        <v>1200</v>
      </c>
      <c r="G26" s="25">
        <v>1200</v>
      </c>
      <c r="H26" s="25">
        <v>1200</v>
      </c>
      <c r="I26" s="27">
        <f t="shared" si="0"/>
        <v>1320</v>
      </c>
      <c r="J26" s="27"/>
      <c r="K26" s="27"/>
      <c r="L26" s="27"/>
      <c r="M26" s="27"/>
      <c r="S26" s="27"/>
      <c r="T26" s="27"/>
    </row>
    <row r="27" spans="1:20" ht="19.95" customHeight="1" x14ac:dyDescent="0.3">
      <c r="A27" s="4" t="s">
        <v>51</v>
      </c>
      <c r="B27" s="4" t="s">
        <v>19</v>
      </c>
      <c r="D27" s="26">
        <v>500</v>
      </c>
      <c r="F27" s="25">
        <v>500</v>
      </c>
      <c r="G27" s="25">
        <v>500</v>
      </c>
      <c r="H27" s="25">
        <v>500</v>
      </c>
      <c r="I27" s="27">
        <f t="shared" si="0"/>
        <v>550</v>
      </c>
      <c r="J27" s="27"/>
      <c r="K27" s="27"/>
      <c r="L27" s="27"/>
      <c r="M27" s="27"/>
      <c r="S27" s="27"/>
      <c r="T27" s="27"/>
    </row>
    <row r="28" spans="1:20" ht="19.95" customHeight="1" x14ac:dyDescent="0.3">
      <c r="A28" s="4" t="s">
        <v>17</v>
      </c>
      <c r="B28" s="4" t="s">
        <v>17</v>
      </c>
      <c r="E28" s="15"/>
      <c r="F28" s="23"/>
      <c r="G28" s="23"/>
    </row>
    <row r="29" spans="1:20" ht="19.95" customHeight="1" x14ac:dyDescent="0.3">
      <c r="A29" s="5" t="s">
        <v>9</v>
      </c>
      <c r="B29" s="5"/>
      <c r="C29" s="5"/>
      <c r="D29" s="50">
        <f>SUM(D4:D28)</f>
        <v>108341.63999999998</v>
      </c>
      <c r="E29" s="57"/>
      <c r="F29" s="61">
        <f>SUM(F4:F28)</f>
        <v>68883.37</v>
      </c>
      <c r="G29" s="61">
        <f>SUM(G4:G28)</f>
        <v>68183.37</v>
      </c>
      <c r="H29" s="61">
        <f>SUM(H4:H28)</f>
        <v>68183.37</v>
      </c>
      <c r="I29" s="61">
        <f>SUM(I4:I28)</f>
        <v>74998.707000000009</v>
      </c>
    </row>
    <row r="30" spans="1:20" s="5" customFormat="1" ht="19.95" customHeight="1" x14ac:dyDescent="0.3">
      <c r="I30" s="58"/>
      <c r="J30" s="58"/>
      <c r="K30" s="58"/>
      <c r="L30" s="58"/>
      <c r="M30" s="58"/>
      <c r="O30" s="50"/>
      <c r="R30" s="50"/>
      <c r="S30" s="58"/>
      <c r="T30" s="58"/>
    </row>
    <row r="31" spans="1:20" ht="19.95" customHeight="1" x14ac:dyDescent="0.3">
      <c r="D31" s="4"/>
      <c r="E31" s="15"/>
    </row>
    <row r="32" spans="1:20" ht="19.95" customHeight="1" x14ac:dyDescent="0.3">
      <c r="D32" s="4"/>
      <c r="E32" s="12"/>
    </row>
    <row r="33" spans="4:5" ht="19.95" customHeight="1" x14ac:dyDescent="0.3">
      <c r="D33" s="4"/>
    </row>
    <row r="34" spans="4:5" ht="19.95" customHeight="1" x14ac:dyDescent="0.3">
      <c r="E34" s="8"/>
    </row>
    <row r="35" spans="4:5" x14ac:dyDescent="0.3">
      <c r="E35" s="8"/>
    </row>
    <row r="36" spans="4:5" x14ac:dyDescent="0.3">
      <c r="E36" s="8"/>
    </row>
    <row r="37" spans="4:5" x14ac:dyDescent="0.3">
      <c r="E37" s="8"/>
    </row>
    <row r="38" spans="4:5" x14ac:dyDescent="0.3">
      <c r="E38" s="8"/>
    </row>
    <row r="39" spans="4:5" x14ac:dyDescent="0.3">
      <c r="E39" s="8"/>
    </row>
    <row r="40" spans="4:5" x14ac:dyDescent="0.3">
      <c r="E40" s="8"/>
    </row>
    <row r="41" spans="4:5" x14ac:dyDescent="0.3">
      <c r="E41" s="8"/>
    </row>
    <row r="42" spans="4:5" x14ac:dyDescent="0.3">
      <c r="E42" s="8"/>
    </row>
    <row r="43" spans="4:5" x14ac:dyDescent="0.3">
      <c r="E43" s="8"/>
    </row>
    <row r="44" spans="4:5" x14ac:dyDescent="0.3">
      <c r="E44" s="8"/>
    </row>
    <row r="45" spans="4:5" x14ac:dyDescent="0.3">
      <c r="E45" s="8"/>
    </row>
    <row r="46" spans="4:5" x14ac:dyDescent="0.3">
      <c r="E46" s="8"/>
    </row>
    <row r="47" spans="4:5" x14ac:dyDescent="0.3">
      <c r="E47" s="8"/>
    </row>
    <row r="48" spans="4:5" x14ac:dyDescent="0.3">
      <c r="E48" s="8"/>
    </row>
    <row r="49" spans="5:5" x14ac:dyDescent="0.3">
      <c r="E49" s="8"/>
    </row>
    <row r="50" spans="5:5" x14ac:dyDescent="0.3">
      <c r="E50" s="8"/>
    </row>
    <row r="51" spans="5:5" x14ac:dyDescent="0.3">
      <c r="E51" s="8"/>
    </row>
  </sheetData>
  <phoneticPr fontId="2" type="noConversion"/>
  <printOptions gridLines="1"/>
  <pageMargins left="0.75" right="0.75" top="1" bottom="1" header="0.5" footer="0.5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8"/>
  <sheetViews>
    <sheetView zoomScale="85" zoomScaleNormal="85" workbookViewId="0">
      <pane xSplit="7" ySplit="3" topLeftCell="H4" activePane="bottomRight" state="frozen"/>
      <selection pane="topRight" activeCell="H1" sqref="H1"/>
      <selection pane="bottomLeft" activeCell="A7" sqref="A7"/>
      <selection pane="bottomRight" activeCell="B6" sqref="B6"/>
    </sheetView>
  </sheetViews>
  <sheetFormatPr defaultColWidth="8.88671875" defaultRowHeight="14.4" x14ac:dyDescent="0.3"/>
  <cols>
    <col min="1" max="1" width="30.33203125" style="4" customWidth="1"/>
    <col min="2" max="2" width="24.88671875" style="4" customWidth="1"/>
    <col min="3" max="3" width="16.88671875" style="4" customWidth="1"/>
    <col min="4" max="4" width="15.88671875" style="15" customWidth="1"/>
    <col min="5" max="5" width="12.6640625" style="8" customWidth="1"/>
    <col min="6" max="6" width="12.6640625" style="44" customWidth="1"/>
    <col min="7" max="8" width="16.44140625" style="44" customWidth="1"/>
    <col min="9" max="9" width="16.6640625" style="44" customWidth="1"/>
    <col min="10" max="10" width="5.44140625" style="8" customWidth="1"/>
    <col min="11" max="11" width="11.5546875" style="8" bestFit="1" customWidth="1"/>
    <col min="12" max="12" width="10.5546875" style="8" bestFit="1" customWidth="1"/>
    <col min="13" max="13" width="17.5546875" style="8" bestFit="1" customWidth="1"/>
    <col min="14" max="14" width="4.88671875" style="8" customWidth="1"/>
    <col min="15" max="15" width="10.44140625" style="4" customWidth="1"/>
    <col min="16" max="18" width="8.88671875" style="4"/>
    <col min="19" max="19" width="10.44140625" style="4" customWidth="1"/>
    <col min="20" max="20" width="10.109375" style="4" bestFit="1" customWidth="1"/>
    <col min="21" max="21" width="11.5546875" style="4" customWidth="1"/>
    <col min="22" max="23" width="10.109375" style="4" customWidth="1"/>
    <col min="24" max="24" width="8.88671875" style="4"/>
    <col min="25" max="25" width="15.6640625" style="4" customWidth="1"/>
    <col min="26" max="16384" width="8.88671875" style="4"/>
  </cols>
  <sheetData>
    <row r="1" spans="1:21" ht="21" x14ac:dyDescent="0.4">
      <c r="A1" s="102" t="s">
        <v>295</v>
      </c>
      <c r="B1" s="35"/>
      <c r="C1" s="35"/>
      <c r="F1" s="4"/>
      <c r="G1" s="4"/>
      <c r="H1" s="4"/>
      <c r="I1" s="4"/>
    </row>
    <row r="3" spans="1:21" ht="39" customHeight="1" x14ac:dyDescent="0.3">
      <c r="A3" s="127" t="s">
        <v>289</v>
      </c>
      <c r="B3" s="122" t="s">
        <v>10</v>
      </c>
      <c r="C3" s="122" t="s">
        <v>11</v>
      </c>
      <c r="D3" s="123" t="s">
        <v>12</v>
      </c>
      <c r="E3" s="124" t="s">
        <v>13</v>
      </c>
      <c r="F3" s="125">
        <v>2022</v>
      </c>
      <c r="G3" s="125">
        <v>2023</v>
      </c>
      <c r="H3" s="125">
        <v>2024</v>
      </c>
      <c r="I3" s="110" t="s">
        <v>14</v>
      </c>
      <c r="K3" s="33"/>
      <c r="L3" s="4"/>
      <c r="M3" s="4"/>
      <c r="R3" s="45"/>
    </row>
    <row r="4" spans="1:21" ht="19.95" customHeight="1" x14ac:dyDescent="0.3">
      <c r="F4" s="4"/>
      <c r="G4" s="4"/>
      <c r="H4" s="4"/>
      <c r="I4" s="4"/>
      <c r="K4" s="4"/>
      <c r="L4" s="4"/>
    </row>
    <row r="5" spans="1:21" ht="19.95" customHeight="1" x14ac:dyDescent="0.3">
      <c r="A5" s="4" t="s">
        <v>33</v>
      </c>
      <c r="B5" s="4" t="s">
        <v>53</v>
      </c>
      <c r="D5" s="15">
        <v>0</v>
      </c>
      <c r="F5" s="8">
        <v>1233</v>
      </c>
      <c r="G5" s="8">
        <v>1233</v>
      </c>
      <c r="H5" s="8">
        <v>1233</v>
      </c>
      <c r="I5" s="27">
        <f>G5*1.1</f>
        <v>1356.3000000000002</v>
      </c>
      <c r="K5" s="47"/>
      <c r="L5" s="4"/>
      <c r="M5" s="4"/>
      <c r="T5" s="47"/>
      <c r="U5" s="47"/>
    </row>
    <row r="6" spans="1:21" ht="19.95" customHeight="1" x14ac:dyDescent="0.3">
      <c r="A6" s="4" t="s">
        <v>34</v>
      </c>
      <c r="D6" s="15">
        <v>0</v>
      </c>
      <c r="F6" s="8">
        <v>1379</v>
      </c>
      <c r="G6" s="8">
        <v>1379</v>
      </c>
      <c r="H6" s="8">
        <v>1379</v>
      </c>
      <c r="I6" s="27">
        <f>G6*1.1</f>
        <v>1516.9</v>
      </c>
      <c r="K6" s="47"/>
      <c r="L6" s="4"/>
      <c r="M6" s="4"/>
      <c r="T6" s="47"/>
      <c r="U6" s="47"/>
    </row>
    <row r="7" spans="1:21" ht="19.95" customHeight="1" x14ac:dyDescent="0.3">
      <c r="A7" s="4" t="s">
        <v>35</v>
      </c>
      <c r="D7" s="15">
        <v>0</v>
      </c>
      <c r="F7" s="4"/>
      <c r="G7" s="4"/>
      <c r="H7" s="4"/>
      <c r="I7" s="27"/>
      <c r="K7" s="47"/>
      <c r="L7" s="15"/>
      <c r="T7" s="47"/>
      <c r="U7" s="47"/>
    </row>
    <row r="8" spans="1:21" ht="19.95" customHeight="1" x14ac:dyDescent="0.3">
      <c r="A8" s="4" t="s">
        <v>54</v>
      </c>
      <c r="F8" s="8">
        <v>50435</v>
      </c>
      <c r="G8" s="8">
        <v>50435</v>
      </c>
      <c r="H8" s="8">
        <v>50435</v>
      </c>
      <c r="I8" s="27">
        <f>G8*1.1</f>
        <v>55478.500000000007</v>
      </c>
      <c r="K8" s="47"/>
      <c r="L8" s="4"/>
      <c r="M8" s="4"/>
      <c r="S8" s="47"/>
      <c r="T8" s="47"/>
      <c r="U8" s="47"/>
    </row>
    <row r="9" spans="1:21" ht="19.95" customHeight="1" x14ac:dyDescent="0.3">
      <c r="A9" s="4" t="s">
        <v>55</v>
      </c>
      <c r="B9" s="4" t="s">
        <v>53</v>
      </c>
      <c r="D9" s="15">
        <v>1845.62</v>
      </c>
      <c r="E9" s="69">
        <v>2015</v>
      </c>
      <c r="F9" s="4"/>
      <c r="G9" s="4"/>
      <c r="H9" s="4"/>
      <c r="I9" s="4"/>
      <c r="K9" s="47"/>
      <c r="L9" s="15"/>
      <c r="T9" s="47"/>
      <c r="U9" s="47"/>
    </row>
    <row r="10" spans="1:21" ht="19.95" customHeight="1" x14ac:dyDescent="0.3">
      <c r="A10" s="4" t="s">
        <v>56</v>
      </c>
      <c r="B10" s="4" t="s">
        <v>57</v>
      </c>
      <c r="C10" s="45">
        <v>44287</v>
      </c>
      <c r="D10" s="15">
        <v>513</v>
      </c>
      <c r="F10" s="4"/>
      <c r="G10" s="4"/>
      <c r="H10" s="4">
        <v>513</v>
      </c>
      <c r="I10" s="4">
        <v>513</v>
      </c>
      <c r="K10" s="4"/>
      <c r="L10" s="15"/>
    </row>
    <row r="11" spans="1:21" ht="19.95" customHeight="1" x14ac:dyDescent="0.3">
      <c r="A11" s="4" t="s">
        <v>43</v>
      </c>
      <c r="B11" s="4" t="s">
        <v>57</v>
      </c>
      <c r="C11" s="45">
        <v>44287</v>
      </c>
      <c r="D11" s="15">
        <v>3569</v>
      </c>
      <c r="F11" s="4"/>
      <c r="G11" s="4"/>
      <c r="H11" s="4">
        <v>3569</v>
      </c>
      <c r="I11" s="4">
        <v>3569</v>
      </c>
      <c r="K11" s="4"/>
      <c r="L11" s="15"/>
    </row>
    <row r="12" spans="1:21" ht="19.95" customHeight="1" x14ac:dyDescent="0.3">
      <c r="D12" s="4"/>
      <c r="E12" s="4"/>
      <c r="F12" s="4"/>
      <c r="G12" s="4"/>
      <c r="H12" s="4"/>
      <c r="I12" s="4"/>
      <c r="K12" s="4"/>
      <c r="L12" s="4"/>
      <c r="M12" s="4"/>
    </row>
    <row r="13" spans="1:21" ht="19.95" customHeight="1" x14ac:dyDescent="0.3">
      <c r="A13" s="4" t="s">
        <v>58</v>
      </c>
      <c r="B13" s="4" t="s">
        <v>19</v>
      </c>
      <c r="C13" s="4">
        <v>2018</v>
      </c>
      <c r="D13" s="15">
        <v>20</v>
      </c>
      <c r="F13" s="70">
        <v>20</v>
      </c>
      <c r="G13" s="70">
        <v>20</v>
      </c>
      <c r="H13" s="70">
        <v>20</v>
      </c>
      <c r="I13" s="70">
        <v>20</v>
      </c>
      <c r="K13" s="4"/>
      <c r="L13" s="15"/>
    </row>
    <row r="14" spans="1:21" ht="19.95" customHeight="1" x14ac:dyDescent="0.3">
      <c r="F14" s="4"/>
      <c r="G14" s="4"/>
      <c r="H14" s="4"/>
      <c r="I14" s="4"/>
      <c r="K14" s="4"/>
      <c r="L14" s="15"/>
    </row>
    <row r="15" spans="1:21" ht="19.95" customHeight="1" x14ac:dyDescent="0.3">
      <c r="F15" s="4"/>
      <c r="G15" s="4"/>
      <c r="H15" s="4"/>
      <c r="I15" s="4"/>
      <c r="K15" s="4"/>
      <c r="L15" s="15"/>
    </row>
    <row r="16" spans="1:21" ht="19.95" customHeight="1" x14ac:dyDescent="0.3">
      <c r="A16" s="7" t="s">
        <v>52</v>
      </c>
      <c r="B16" s="5"/>
      <c r="C16" s="5"/>
      <c r="D16" s="39"/>
      <c r="F16" s="4"/>
      <c r="G16" s="4"/>
      <c r="H16" s="4"/>
      <c r="I16" s="4"/>
      <c r="K16" s="4"/>
      <c r="L16" s="15"/>
      <c r="M16" s="6"/>
    </row>
    <row r="17" spans="1:21" ht="19.95" customHeight="1" x14ac:dyDescent="0.3">
      <c r="A17" s="10" t="s">
        <v>59</v>
      </c>
      <c r="B17" s="5"/>
      <c r="C17" s="5"/>
      <c r="D17" s="46"/>
      <c r="F17" s="4"/>
      <c r="G17" s="4"/>
      <c r="H17" s="4"/>
      <c r="I17" s="4"/>
      <c r="K17" s="4"/>
      <c r="L17" s="15"/>
      <c r="M17" s="9"/>
    </row>
    <row r="18" spans="1:21" ht="19.95" customHeight="1" x14ac:dyDescent="0.3">
      <c r="A18" s="4" t="s">
        <v>60</v>
      </c>
      <c r="B18" s="4" t="s">
        <v>19</v>
      </c>
      <c r="C18" s="4">
        <v>2017</v>
      </c>
      <c r="F18" s="8">
        <v>1160</v>
      </c>
      <c r="G18" s="8">
        <v>1160</v>
      </c>
      <c r="H18" s="8">
        <v>1160</v>
      </c>
      <c r="I18" s="8">
        <v>1160</v>
      </c>
      <c r="K18" s="4"/>
      <c r="L18" s="15"/>
    </row>
    <row r="19" spans="1:21" ht="19.95" customHeight="1" x14ac:dyDescent="0.3">
      <c r="A19" s="4" t="s">
        <v>61</v>
      </c>
      <c r="B19" s="4" t="s">
        <v>19</v>
      </c>
      <c r="D19" s="15">
        <v>250</v>
      </c>
      <c r="F19" s="8">
        <v>250</v>
      </c>
      <c r="G19" s="8">
        <v>250</v>
      </c>
      <c r="H19" s="8">
        <v>250</v>
      </c>
      <c r="I19" s="8">
        <v>250</v>
      </c>
      <c r="K19" s="47"/>
      <c r="L19" s="4"/>
      <c r="M19" s="4"/>
      <c r="T19" s="47"/>
      <c r="U19" s="47"/>
    </row>
    <row r="20" spans="1:21" ht="19.95" customHeight="1" x14ac:dyDescent="0.3">
      <c r="A20" s="4" t="s">
        <v>62</v>
      </c>
      <c r="B20" s="4" t="s">
        <v>19</v>
      </c>
      <c r="C20" s="4">
        <v>2018</v>
      </c>
      <c r="D20" s="15">
        <v>36.57</v>
      </c>
      <c r="F20" s="8">
        <v>36.57</v>
      </c>
      <c r="G20" s="8">
        <v>36.57</v>
      </c>
      <c r="H20" s="8">
        <v>36.57</v>
      </c>
      <c r="I20" s="8">
        <v>36.57</v>
      </c>
      <c r="K20" s="4"/>
      <c r="L20" s="4"/>
      <c r="M20" s="4"/>
    </row>
    <row r="21" spans="1:21" ht="19.95" customHeight="1" x14ac:dyDescent="0.3">
      <c r="F21" s="8"/>
      <c r="G21" s="8"/>
      <c r="H21" s="8"/>
      <c r="I21" s="4"/>
      <c r="K21" s="4"/>
      <c r="L21" s="4"/>
      <c r="M21" s="4"/>
    </row>
    <row r="22" spans="1:21" ht="19.95" customHeight="1" x14ac:dyDescent="0.3">
      <c r="A22" s="4" t="s">
        <v>63</v>
      </c>
      <c r="B22" s="4" t="s">
        <v>19</v>
      </c>
      <c r="D22" s="15">
        <v>734.04</v>
      </c>
      <c r="E22" s="69">
        <v>2022</v>
      </c>
      <c r="F22" s="8">
        <v>734</v>
      </c>
      <c r="G22" s="8">
        <v>734</v>
      </c>
      <c r="H22" s="8">
        <v>734</v>
      </c>
      <c r="I22" s="8">
        <v>0</v>
      </c>
      <c r="K22" s="47"/>
      <c r="L22" s="4"/>
      <c r="M22" s="4"/>
      <c r="T22" s="47"/>
      <c r="U22" s="47"/>
    </row>
    <row r="23" spans="1:21" ht="19.95" customHeight="1" x14ac:dyDescent="0.3">
      <c r="A23" s="4" t="s">
        <v>64</v>
      </c>
      <c r="B23" s="4" t="s">
        <v>19</v>
      </c>
      <c r="D23" s="15">
        <v>734.04</v>
      </c>
      <c r="F23" s="8">
        <v>734</v>
      </c>
      <c r="G23" s="8">
        <v>734</v>
      </c>
      <c r="H23" s="8">
        <v>734</v>
      </c>
      <c r="I23" s="8">
        <v>734</v>
      </c>
      <c r="K23" s="47"/>
      <c r="L23" s="4"/>
      <c r="M23" s="4"/>
      <c r="T23" s="47"/>
      <c r="U23" s="47"/>
    </row>
    <row r="24" spans="1:21" ht="19.95" customHeight="1" x14ac:dyDescent="0.3">
      <c r="A24" s="4" t="s">
        <v>281</v>
      </c>
      <c r="B24" s="4" t="s">
        <v>19</v>
      </c>
      <c r="D24" s="15">
        <v>734.04</v>
      </c>
      <c r="F24" s="8">
        <v>734</v>
      </c>
      <c r="G24" s="8">
        <v>734</v>
      </c>
      <c r="H24" s="8">
        <v>734</v>
      </c>
      <c r="I24" s="8">
        <v>734</v>
      </c>
      <c r="K24" s="47"/>
      <c r="L24" s="4"/>
      <c r="M24" s="4"/>
      <c r="T24" s="47"/>
      <c r="U24" s="47"/>
    </row>
    <row r="25" spans="1:21" ht="19.95" customHeight="1" x14ac:dyDescent="0.3">
      <c r="F25" s="8"/>
      <c r="G25" s="8"/>
      <c r="H25" s="8"/>
      <c r="I25" s="4"/>
      <c r="K25" s="4"/>
      <c r="L25" s="4"/>
      <c r="M25" s="4"/>
    </row>
    <row r="26" spans="1:21" ht="19.95" customHeight="1" x14ac:dyDescent="0.3">
      <c r="A26" s="4" t="s">
        <v>65</v>
      </c>
      <c r="D26" s="15">
        <v>6000</v>
      </c>
      <c r="F26" s="8">
        <v>6000</v>
      </c>
      <c r="G26" s="8">
        <v>6000</v>
      </c>
      <c r="H26" s="8">
        <v>6000</v>
      </c>
      <c r="I26" s="8">
        <v>6000</v>
      </c>
      <c r="K26" s="47"/>
      <c r="L26" s="4"/>
      <c r="M26" s="4"/>
      <c r="T26" s="47"/>
      <c r="U26" s="47"/>
    </row>
    <row r="27" spans="1:21" ht="19.95" customHeight="1" x14ac:dyDescent="0.3">
      <c r="A27" s="4" t="s">
        <v>66</v>
      </c>
      <c r="D27" s="15">
        <v>6000</v>
      </c>
      <c r="F27" s="8">
        <v>6000</v>
      </c>
      <c r="G27" s="8">
        <v>6000</v>
      </c>
      <c r="H27" s="8">
        <v>6000</v>
      </c>
      <c r="I27" s="8">
        <v>6000</v>
      </c>
      <c r="K27" s="47"/>
      <c r="L27" s="4"/>
      <c r="M27" s="4"/>
      <c r="T27" s="47"/>
      <c r="U27" s="47"/>
    </row>
    <row r="28" spans="1:21" ht="19.95" customHeight="1" x14ac:dyDescent="0.3">
      <c r="A28" s="4" t="s">
        <v>17</v>
      </c>
      <c r="F28" s="8"/>
      <c r="G28" s="8"/>
      <c r="H28" s="8"/>
      <c r="I28" s="8"/>
      <c r="K28" s="4"/>
      <c r="L28" s="4"/>
      <c r="M28" s="4"/>
    </row>
    <row r="29" spans="1:21" ht="19.95" customHeight="1" x14ac:dyDescent="0.3">
      <c r="A29" s="4" t="s">
        <v>67</v>
      </c>
      <c r="B29" s="4" t="s">
        <v>19</v>
      </c>
      <c r="D29" s="15">
        <v>450</v>
      </c>
      <c r="F29" s="8">
        <v>450</v>
      </c>
      <c r="G29" s="8">
        <v>450</v>
      </c>
      <c r="H29" s="8">
        <v>450</v>
      </c>
      <c r="I29" s="8">
        <v>450</v>
      </c>
      <c r="K29" s="47"/>
      <c r="L29" s="4"/>
      <c r="M29" s="4"/>
      <c r="T29" s="47"/>
      <c r="U29" s="47"/>
    </row>
    <row r="30" spans="1:21" ht="19.95" customHeight="1" x14ac:dyDescent="0.3">
      <c r="F30" s="15"/>
      <c r="G30" s="15"/>
      <c r="H30" s="15"/>
      <c r="I30" s="15"/>
      <c r="K30" s="4"/>
      <c r="L30" s="4"/>
      <c r="M30" s="4"/>
    </row>
    <row r="31" spans="1:21" ht="19.95" customHeight="1" x14ac:dyDescent="0.3">
      <c r="A31" s="4" t="s">
        <v>68</v>
      </c>
      <c r="C31" s="4">
        <v>2015</v>
      </c>
      <c r="F31" s="8">
        <v>649</v>
      </c>
      <c r="G31" s="8">
        <v>649</v>
      </c>
      <c r="H31" s="8">
        <v>649</v>
      </c>
      <c r="I31" s="8">
        <v>649</v>
      </c>
      <c r="K31" s="47"/>
      <c r="L31" s="4"/>
      <c r="M31" s="4"/>
      <c r="S31" s="47"/>
      <c r="T31" s="47"/>
      <c r="U31" s="47"/>
    </row>
    <row r="32" spans="1:21" s="80" customFormat="1" ht="19.95" customHeight="1" x14ac:dyDescent="0.3">
      <c r="A32" s="80" t="s">
        <v>69</v>
      </c>
      <c r="D32" s="83">
        <v>250</v>
      </c>
      <c r="E32" s="88"/>
      <c r="F32" s="88"/>
      <c r="G32" s="88"/>
      <c r="H32" s="88">
        <v>250</v>
      </c>
      <c r="I32" s="88">
        <v>250</v>
      </c>
      <c r="J32" s="88"/>
      <c r="K32" s="90"/>
      <c r="N32" s="88"/>
      <c r="S32" s="90"/>
      <c r="T32" s="90"/>
      <c r="U32" s="90"/>
    </row>
    <row r="33" spans="1:25" ht="19.95" customHeight="1" x14ac:dyDescent="0.3">
      <c r="A33" s="5" t="s">
        <v>70</v>
      </c>
      <c r="F33" s="15"/>
      <c r="G33" s="15"/>
      <c r="H33" s="15"/>
      <c r="I33" s="4"/>
      <c r="K33" s="4"/>
      <c r="L33" s="15"/>
    </row>
    <row r="34" spans="1:25" s="5" customFormat="1" ht="19.95" customHeight="1" x14ac:dyDescent="0.3">
      <c r="A34" s="5" t="s">
        <v>9</v>
      </c>
      <c r="D34" s="57">
        <f>SUM(D5:D33)</f>
        <v>21136.309999999998</v>
      </c>
      <c r="E34" s="9"/>
      <c r="F34" s="57">
        <f>SUM(F4:F33)</f>
        <v>69814.570000000007</v>
      </c>
      <c r="G34" s="57">
        <f>SUM(G4:G33)</f>
        <v>69814.570000000007</v>
      </c>
      <c r="H34" s="57">
        <f>SUM(H4:H33)</f>
        <v>74146.570000000007</v>
      </c>
      <c r="I34" s="57">
        <f>SUM(I4:I33)</f>
        <v>78717.27</v>
      </c>
      <c r="J34" s="9"/>
      <c r="K34" s="60"/>
      <c r="L34" s="57"/>
      <c r="M34" s="60"/>
      <c r="N34" s="9"/>
      <c r="O34" s="60"/>
      <c r="P34" s="60"/>
      <c r="Q34" s="60"/>
      <c r="R34" s="60"/>
      <c r="S34" s="60"/>
      <c r="T34" s="60"/>
      <c r="U34" s="60"/>
    </row>
    <row r="35" spans="1:25" x14ac:dyDescent="0.3">
      <c r="F35" s="4"/>
      <c r="G35" s="15"/>
      <c r="H35" s="15"/>
      <c r="I35" s="4"/>
      <c r="Y35" s="8"/>
    </row>
    <row r="36" spans="1:25" x14ac:dyDescent="0.3">
      <c r="F36" s="4"/>
      <c r="G36" s="15"/>
      <c r="H36" s="15"/>
      <c r="I36" s="4"/>
    </row>
    <row r="37" spans="1:25" x14ac:dyDescent="0.3">
      <c r="F37" s="4"/>
      <c r="G37" s="15"/>
      <c r="H37" s="15"/>
      <c r="I37" s="4"/>
      <c r="T37" s="15"/>
      <c r="U37" s="15"/>
      <c r="V37" s="15"/>
      <c r="W37" s="15"/>
    </row>
    <row r="38" spans="1:25" x14ac:dyDescent="0.3">
      <c r="G38" s="48"/>
      <c r="H38" s="48"/>
    </row>
  </sheetData>
  <phoneticPr fontId="2" type="noConversion"/>
  <printOptions gridLines="1"/>
  <pageMargins left="0.75" right="0.75" top="1" bottom="1" header="0.5" footer="0.5"/>
  <pageSetup paperSize="9" scale="60" orientation="landscape" horizontalDpi="4294967293" r:id="rId1"/>
  <headerFooter alignWithMargins="0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99"/>
  <sheetViews>
    <sheetView zoomScale="85" zoomScaleNormal="85" workbookViewId="0">
      <pane xSplit="12" ySplit="3" topLeftCell="M4" activePane="bottomRight" state="frozen"/>
      <selection pane="topRight" activeCell="L1" sqref="L1"/>
      <selection pane="bottomLeft" activeCell="A9" sqref="A9"/>
      <selection pane="bottomRight"/>
    </sheetView>
  </sheetViews>
  <sheetFormatPr defaultColWidth="9.109375" defaultRowHeight="14.4" x14ac:dyDescent="0.3"/>
  <cols>
    <col min="1" max="1" width="44" style="4" customWidth="1"/>
    <col min="2" max="2" width="22.6640625" style="4" customWidth="1"/>
    <col min="3" max="3" width="13.6640625" style="4" customWidth="1"/>
    <col min="4" max="4" width="15.6640625" style="26" customWidth="1"/>
    <col min="5" max="5" width="18.44140625" style="4" customWidth="1"/>
    <col min="6" max="6" width="14.109375" style="4" customWidth="1"/>
    <col min="7" max="7" width="14.5546875" style="4" customWidth="1"/>
    <col min="8" max="8" width="18.5546875" style="4" customWidth="1"/>
    <col min="9" max="9" width="14.33203125" style="4" customWidth="1"/>
    <col min="10" max="10" width="8.33203125" style="4" customWidth="1"/>
    <col min="11" max="11" width="11.6640625" style="4" bestFit="1" customWidth="1"/>
    <col min="12" max="12" width="11.5546875" style="4" customWidth="1"/>
    <col min="13" max="13" width="12.33203125" style="4" customWidth="1"/>
    <col min="14" max="15" width="9.109375" style="4"/>
    <col min="16" max="16" width="9.88671875" style="4" bestFit="1" customWidth="1"/>
    <col min="17" max="17" width="11" style="4" bestFit="1" customWidth="1"/>
    <col min="18" max="18" width="13.6640625" style="4" bestFit="1" customWidth="1"/>
    <col min="19" max="16384" width="9.109375" style="4"/>
  </cols>
  <sheetData>
    <row r="1" spans="1:14" ht="21" x14ac:dyDescent="0.4">
      <c r="A1" s="102" t="s">
        <v>295</v>
      </c>
      <c r="B1" s="35"/>
      <c r="C1" s="35"/>
      <c r="E1" s="8"/>
    </row>
    <row r="2" spans="1:14" x14ac:dyDescent="0.3">
      <c r="E2" s="8"/>
    </row>
    <row r="3" spans="1:14" ht="38.4" customHeight="1" x14ac:dyDescent="0.3">
      <c r="A3" s="121" t="s">
        <v>288</v>
      </c>
      <c r="B3" s="121" t="s">
        <v>10</v>
      </c>
      <c r="C3" s="121" t="s">
        <v>11</v>
      </c>
      <c r="D3" s="109" t="s">
        <v>12</v>
      </c>
      <c r="E3" s="109" t="s">
        <v>13</v>
      </c>
      <c r="F3" s="110">
        <v>2022</v>
      </c>
      <c r="G3" s="110">
        <v>2023</v>
      </c>
      <c r="H3" s="121">
        <v>2024</v>
      </c>
      <c r="I3" s="110" t="s">
        <v>14</v>
      </c>
      <c r="M3" s="6"/>
    </row>
    <row r="4" spans="1:14" ht="38.4" customHeight="1" x14ac:dyDescent="0.3">
      <c r="A4" s="5" t="s">
        <v>71</v>
      </c>
      <c r="B4" s="5"/>
      <c r="C4" s="5"/>
      <c r="D4" s="50"/>
      <c r="E4" s="39"/>
      <c r="F4" s="65"/>
      <c r="G4" s="65"/>
      <c r="H4" s="6"/>
      <c r="I4" s="78"/>
      <c r="M4" s="6"/>
    </row>
    <row r="5" spans="1:14" ht="18" customHeight="1" x14ac:dyDescent="0.3">
      <c r="A5" s="4" t="s">
        <v>72</v>
      </c>
      <c r="B5" s="4" t="s">
        <v>19</v>
      </c>
      <c r="D5" s="26">
        <v>1500</v>
      </c>
      <c r="F5" s="15">
        <v>1500</v>
      </c>
      <c r="G5" s="15">
        <v>1500</v>
      </c>
      <c r="H5" s="15">
        <v>1500</v>
      </c>
      <c r="I5" s="15">
        <v>1500</v>
      </c>
      <c r="K5" s="8" t="s">
        <v>73</v>
      </c>
      <c r="L5" s="15"/>
      <c r="M5" s="8"/>
      <c r="N5" s="8"/>
    </row>
    <row r="6" spans="1:14" ht="18" customHeight="1" x14ac:dyDescent="0.3">
      <c r="A6" s="4" t="s">
        <v>74</v>
      </c>
      <c r="B6" s="4" t="s">
        <v>19</v>
      </c>
      <c r="D6" s="26">
        <v>100</v>
      </c>
      <c r="F6" s="15">
        <v>100</v>
      </c>
      <c r="G6" s="15">
        <v>100</v>
      </c>
      <c r="H6" s="15">
        <v>100</v>
      </c>
      <c r="I6" s="15">
        <v>100</v>
      </c>
      <c r="K6" s="12"/>
      <c r="L6" s="15"/>
      <c r="M6" s="8"/>
    </row>
    <row r="7" spans="1:14" ht="18" customHeight="1" x14ac:dyDescent="0.3">
      <c r="A7" s="4" t="s">
        <v>75</v>
      </c>
      <c r="B7" s="4" t="s">
        <v>76</v>
      </c>
      <c r="D7" s="26">
        <v>225</v>
      </c>
      <c r="E7" s="4">
        <v>2019</v>
      </c>
      <c r="F7" s="15"/>
      <c r="G7" s="15"/>
      <c r="H7" s="15"/>
      <c r="I7" s="15"/>
      <c r="K7" s="12"/>
      <c r="L7" s="15"/>
      <c r="M7" s="8"/>
    </row>
    <row r="8" spans="1:14" ht="18" customHeight="1" x14ac:dyDescent="0.3">
      <c r="A8" s="4" t="s">
        <v>77</v>
      </c>
      <c r="B8" s="4" t="s">
        <v>19</v>
      </c>
      <c r="C8" s="4">
        <v>2019</v>
      </c>
      <c r="D8" s="26">
        <v>193</v>
      </c>
      <c r="F8" s="15">
        <v>193</v>
      </c>
      <c r="G8" s="15">
        <v>193</v>
      </c>
      <c r="H8" s="15">
        <v>193</v>
      </c>
      <c r="I8" s="15">
        <v>193</v>
      </c>
      <c r="K8" s="12"/>
      <c r="L8" s="15"/>
      <c r="M8" s="8"/>
    </row>
    <row r="9" spans="1:14" ht="18" customHeight="1" x14ac:dyDescent="0.3">
      <c r="A9" s="4" t="s">
        <v>78</v>
      </c>
      <c r="B9" s="4" t="s">
        <v>19</v>
      </c>
      <c r="D9" s="26">
        <v>200</v>
      </c>
      <c r="F9" s="15">
        <v>200</v>
      </c>
      <c r="G9" s="15">
        <v>200</v>
      </c>
      <c r="H9" s="15">
        <v>200</v>
      </c>
      <c r="I9" s="15">
        <v>200</v>
      </c>
      <c r="K9" s="12"/>
      <c r="L9" s="15"/>
      <c r="M9" s="8"/>
    </row>
    <row r="10" spans="1:14" ht="18" customHeight="1" x14ac:dyDescent="0.3">
      <c r="A10" s="4" t="s">
        <v>118</v>
      </c>
      <c r="B10" s="4" t="s">
        <v>19</v>
      </c>
      <c r="C10" s="4">
        <v>2017</v>
      </c>
      <c r="D10" s="26">
        <v>570</v>
      </c>
      <c r="F10" s="15">
        <v>570</v>
      </c>
      <c r="G10" s="15">
        <v>570</v>
      </c>
      <c r="H10" s="15">
        <v>570</v>
      </c>
      <c r="I10" s="15">
        <v>570</v>
      </c>
      <c r="K10" s="12"/>
      <c r="L10" s="15"/>
      <c r="M10" s="8"/>
    </row>
    <row r="11" spans="1:14" ht="18" customHeight="1" x14ac:dyDescent="0.3">
      <c r="A11" s="4" t="s">
        <v>125</v>
      </c>
      <c r="C11" s="45">
        <v>42826</v>
      </c>
      <c r="F11" s="15">
        <v>127.74</v>
      </c>
      <c r="G11" s="15">
        <v>127.74</v>
      </c>
      <c r="H11" s="15">
        <v>127.74</v>
      </c>
      <c r="I11" s="15">
        <v>127.74</v>
      </c>
      <c r="K11" s="12"/>
      <c r="L11" s="15"/>
      <c r="M11" s="8"/>
    </row>
    <row r="12" spans="1:14" ht="18" customHeight="1" x14ac:dyDescent="0.3">
      <c r="A12" s="4" t="s">
        <v>126</v>
      </c>
      <c r="C12" s="4">
        <v>2017</v>
      </c>
      <c r="F12" s="15">
        <v>660</v>
      </c>
      <c r="G12" s="15">
        <v>660</v>
      </c>
      <c r="H12" s="15">
        <v>660</v>
      </c>
      <c r="I12" s="15">
        <v>660</v>
      </c>
      <c r="K12" s="12"/>
      <c r="L12" s="15"/>
      <c r="M12" s="8"/>
    </row>
    <row r="13" spans="1:14" ht="18" customHeight="1" x14ac:dyDescent="0.3">
      <c r="A13" s="4" t="s">
        <v>127</v>
      </c>
      <c r="C13" s="45">
        <v>42767</v>
      </c>
      <c r="F13" s="15">
        <v>888.6</v>
      </c>
      <c r="G13" s="15">
        <v>888.6</v>
      </c>
      <c r="H13" s="15">
        <v>888.6</v>
      </c>
      <c r="I13" s="15">
        <v>888.6</v>
      </c>
      <c r="K13" s="12"/>
      <c r="L13" s="15"/>
      <c r="M13" s="8"/>
    </row>
    <row r="14" spans="1:14" ht="18" customHeight="1" x14ac:dyDescent="0.3">
      <c r="A14" s="4" t="s">
        <v>131</v>
      </c>
      <c r="B14" s="4" t="s">
        <v>106</v>
      </c>
      <c r="C14" s="45">
        <v>43739</v>
      </c>
      <c r="D14" s="26">
        <v>195</v>
      </c>
      <c r="F14" s="15"/>
      <c r="G14" s="15">
        <v>195</v>
      </c>
      <c r="H14" s="15">
        <v>195</v>
      </c>
      <c r="I14" s="15">
        <v>195</v>
      </c>
      <c r="K14" s="12"/>
      <c r="L14" s="15"/>
      <c r="M14" s="8"/>
    </row>
    <row r="15" spans="1:14" ht="18" customHeight="1" x14ac:dyDescent="0.3">
      <c r="A15" s="91" t="s">
        <v>269</v>
      </c>
      <c r="B15" s="91" t="s">
        <v>19</v>
      </c>
      <c r="C15" s="94">
        <v>44869</v>
      </c>
      <c r="D15" s="93">
        <v>173.95</v>
      </c>
      <c r="E15" s="18"/>
      <c r="F15" s="18"/>
      <c r="G15" s="79"/>
      <c r="H15" s="18"/>
      <c r="I15" s="98">
        <v>173.95</v>
      </c>
      <c r="K15" s="12"/>
      <c r="L15" s="15"/>
      <c r="M15" s="8"/>
    </row>
    <row r="16" spans="1:14" ht="18" customHeight="1" x14ac:dyDescent="0.3">
      <c r="A16" s="5" t="s">
        <v>79</v>
      </c>
      <c r="B16" s="5"/>
      <c r="C16" s="5"/>
      <c r="D16" s="50"/>
      <c r="F16" s="15"/>
      <c r="G16" s="15"/>
      <c r="H16" s="15"/>
      <c r="I16" s="6"/>
      <c r="K16" s="12"/>
      <c r="L16" s="15"/>
      <c r="M16" s="6"/>
    </row>
    <row r="17" spans="1:13" ht="18" customHeight="1" x14ac:dyDescent="0.3">
      <c r="A17" s="97" t="s">
        <v>80</v>
      </c>
      <c r="B17" s="97" t="s">
        <v>57</v>
      </c>
      <c r="C17" s="80">
        <v>2021</v>
      </c>
      <c r="D17" s="87">
        <v>3750</v>
      </c>
      <c r="F17" s="15"/>
      <c r="G17" s="15"/>
      <c r="H17" s="15"/>
      <c r="I17" s="87">
        <v>3750</v>
      </c>
      <c r="K17" s="12"/>
      <c r="L17" s="15"/>
      <c r="M17" s="6"/>
    </row>
    <row r="18" spans="1:13" s="18" customFormat="1" x14ac:dyDescent="0.3">
      <c r="A18" s="91" t="s">
        <v>81</v>
      </c>
      <c r="B18" s="91" t="s">
        <v>19</v>
      </c>
      <c r="C18" s="94">
        <v>44664</v>
      </c>
      <c r="D18" s="93">
        <v>629.70000000000005</v>
      </c>
      <c r="E18" s="91"/>
      <c r="F18" s="91"/>
      <c r="G18" s="91"/>
      <c r="H18" s="91"/>
      <c r="I18" s="91">
        <v>629.70000000000005</v>
      </c>
      <c r="J18" s="92"/>
      <c r="K18" s="92"/>
    </row>
    <row r="19" spans="1:13" ht="18" customHeight="1" x14ac:dyDescent="0.3">
      <c r="A19" s="37" t="s">
        <v>82</v>
      </c>
      <c r="C19" s="4">
        <v>2017</v>
      </c>
      <c r="D19" s="26">
        <v>187.99</v>
      </c>
      <c r="F19" s="15">
        <v>187.99</v>
      </c>
      <c r="G19" s="15">
        <v>187.99</v>
      </c>
      <c r="H19" s="15">
        <v>187.99</v>
      </c>
      <c r="I19" s="15">
        <v>187.99</v>
      </c>
      <c r="K19" s="12"/>
      <c r="L19" s="15"/>
      <c r="M19" s="8"/>
    </row>
    <row r="20" spans="1:13" ht="18" customHeight="1" x14ac:dyDescent="0.3">
      <c r="A20" s="4" t="s">
        <v>83</v>
      </c>
      <c r="B20" s="4" t="s">
        <v>19</v>
      </c>
      <c r="D20" s="26">
        <v>1468.08</v>
      </c>
      <c r="F20" s="15">
        <v>1468.08</v>
      </c>
      <c r="G20" s="15">
        <v>1468.08</v>
      </c>
      <c r="H20" s="15">
        <v>1468.08</v>
      </c>
      <c r="I20" s="15">
        <v>1468.08</v>
      </c>
      <c r="K20" s="12"/>
      <c r="L20" s="15"/>
      <c r="M20" s="8"/>
    </row>
    <row r="21" spans="1:13" ht="18" customHeight="1" x14ac:dyDescent="0.3">
      <c r="A21" s="4" t="s">
        <v>84</v>
      </c>
      <c r="B21" s="4" t="s">
        <v>19</v>
      </c>
      <c r="D21" s="26">
        <v>1468.08</v>
      </c>
      <c r="F21" s="15">
        <v>1468.08</v>
      </c>
      <c r="G21" s="15">
        <v>1468.08</v>
      </c>
      <c r="H21" s="15">
        <v>1468.08</v>
      </c>
      <c r="I21" s="15">
        <v>1468.08</v>
      </c>
      <c r="K21" s="12"/>
      <c r="L21" s="15"/>
      <c r="M21" s="8"/>
    </row>
    <row r="22" spans="1:13" s="80" customFormat="1" ht="18" customHeight="1" x14ac:dyDescent="0.3">
      <c r="A22" s="80" t="s">
        <v>85</v>
      </c>
      <c r="B22" s="80" t="s">
        <v>19</v>
      </c>
      <c r="D22" s="87">
        <v>420.83</v>
      </c>
      <c r="F22" s="83"/>
      <c r="G22" s="83"/>
      <c r="H22" s="83">
        <v>420.83</v>
      </c>
      <c r="I22" s="83">
        <v>420.83</v>
      </c>
      <c r="K22" s="89"/>
      <c r="L22" s="83"/>
      <c r="M22" s="88"/>
    </row>
    <row r="23" spans="1:13" ht="18" customHeight="1" x14ac:dyDescent="0.3">
      <c r="A23" s="4" t="s">
        <v>86</v>
      </c>
      <c r="B23" s="4" t="s">
        <v>19</v>
      </c>
      <c r="D23" s="26">
        <v>250</v>
      </c>
      <c r="F23" s="15">
        <v>250</v>
      </c>
      <c r="G23" s="15">
        <v>250</v>
      </c>
      <c r="H23" s="15">
        <v>250</v>
      </c>
      <c r="I23" s="15">
        <v>250</v>
      </c>
      <c r="K23" s="12"/>
      <c r="L23" s="15"/>
      <c r="M23" s="8"/>
    </row>
    <row r="24" spans="1:13" ht="18" customHeight="1" x14ac:dyDescent="0.3">
      <c r="A24" s="4" t="s">
        <v>87</v>
      </c>
      <c r="B24" s="4" t="s">
        <v>88</v>
      </c>
      <c r="F24" s="15">
        <v>0</v>
      </c>
      <c r="G24" s="15">
        <v>0</v>
      </c>
      <c r="H24" s="15">
        <v>0</v>
      </c>
      <c r="I24" s="15">
        <v>0</v>
      </c>
      <c r="K24" s="4" t="s">
        <v>89</v>
      </c>
      <c r="L24" s="15"/>
      <c r="M24" s="8"/>
    </row>
    <row r="25" spans="1:13" ht="18" customHeight="1" x14ac:dyDescent="0.3">
      <c r="A25" s="4" t="s">
        <v>90</v>
      </c>
      <c r="B25" s="4" t="s">
        <v>91</v>
      </c>
      <c r="D25" s="26" t="s">
        <v>17</v>
      </c>
      <c r="F25" s="15"/>
      <c r="G25" s="15"/>
      <c r="H25" s="15"/>
      <c r="I25" s="15">
        <v>800</v>
      </c>
      <c r="K25" s="4" t="s">
        <v>92</v>
      </c>
      <c r="L25" s="15"/>
      <c r="M25" s="8"/>
    </row>
    <row r="26" spans="1:13" ht="18" customHeight="1" x14ac:dyDescent="0.3">
      <c r="A26" s="4" t="s">
        <v>93</v>
      </c>
      <c r="B26" s="4" t="s">
        <v>19</v>
      </c>
      <c r="D26" s="26">
        <v>6000</v>
      </c>
      <c r="F26" s="15">
        <v>6000</v>
      </c>
      <c r="G26" s="15">
        <v>6000</v>
      </c>
      <c r="H26" s="15">
        <v>6000</v>
      </c>
      <c r="I26" s="15">
        <v>6000</v>
      </c>
      <c r="K26" s="12"/>
      <c r="L26" s="15"/>
      <c r="M26" s="8"/>
    </row>
    <row r="27" spans="1:13" ht="18" customHeight="1" x14ac:dyDescent="0.3">
      <c r="A27" s="4" t="s">
        <v>94</v>
      </c>
      <c r="B27" s="4" t="s">
        <v>19</v>
      </c>
      <c r="D27" s="26">
        <v>2050</v>
      </c>
      <c r="F27" s="15">
        <v>2050</v>
      </c>
      <c r="G27" s="15">
        <v>2050</v>
      </c>
      <c r="H27" s="15">
        <v>2050</v>
      </c>
      <c r="I27" s="15">
        <v>2050</v>
      </c>
      <c r="K27" s="12"/>
      <c r="L27" s="15"/>
      <c r="M27" s="8"/>
    </row>
    <row r="28" spans="1:13" ht="18" customHeight="1" x14ac:dyDescent="0.3">
      <c r="A28" s="4" t="s">
        <v>95</v>
      </c>
      <c r="C28" s="4">
        <v>2016</v>
      </c>
      <c r="D28" s="26">
        <v>300</v>
      </c>
      <c r="F28" s="15">
        <v>0</v>
      </c>
      <c r="G28" s="15">
        <v>0</v>
      </c>
      <c r="H28" s="15">
        <v>0</v>
      </c>
      <c r="I28" s="15">
        <v>0</v>
      </c>
      <c r="K28" s="12"/>
      <c r="L28" s="15"/>
      <c r="M28" s="8"/>
    </row>
    <row r="29" spans="1:13" ht="18" customHeight="1" x14ac:dyDescent="0.3">
      <c r="A29" s="4" t="s">
        <v>96</v>
      </c>
      <c r="C29" s="4">
        <v>2016</v>
      </c>
      <c r="F29" s="15">
        <v>585</v>
      </c>
      <c r="G29" s="15">
        <v>585</v>
      </c>
      <c r="H29" s="15">
        <v>585</v>
      </c>
      <c r="I29" s="15">
        <v>585</v>
      </c>
      <c r="K29" s="12"/>
      <c r="L29" s="15"/>
      <c r="M29" s="8"/>
    </row>
    <row r="30" spans="1:13" ht="18" customHeight="1" x14ac:dyDescent="0.3">
      <c r="A30" s="4" t="s">
        <v>97</v>
      </c>
      <c r="B30" s="4" t="s">
        <v>98</v>
      </c>
      <c r="C30" s="4" t="s">
        <v>99</v>
      </c>
      <c r="D30" s="26">
        <v>440</v>
      </c>
      <c r="F30" s="15">
        <v>440</v>
      </c>
      <c r="G30" s="15">
        <v>440</v>
      </c>
      <c r="H30" s="15">
        <v>440</v>
      </c>
      <c r="I30" s="15">
        <v>440</v>
      </c>
      <c r="K30" s="12"/>
      <c r="L30" s="15"/>
      <c r="M30" s="8"/>
    </row>
    <row r="31" spans="1:13" ht="18" customHeight="1" x14ac:dyDescent="0.3">
      <c r="A31" s="4" t="s">
        <v>29</v>
      </c>
      <c r="B31" s="4" t="s">
        <v>19</v>
      </c>
      <c r="C31" s="4">
        <v>2017</v>
      </c>
      <c r="D31" s="26" t="s">
        <v>100</v>
      </c>
      <c r="F31" s="15"/>
      <c r="G31" s="15"/>
      <c r="H31" s="15"/>
      <c r="K31" s="12"/>
      <c r="L31" s="15"/>
      <c r="M31" s="8"/>
    </row>
    <row r="32" spans="1:13" ht="18" customHeight="1" x14ac:dyDescent="0.3">
      <c r="A32" s="4" t="s">
        <v>101</v>
      </c>
      <c r="C32" s="4">
        <v>2018</v>
      </c>
      <c r="D32" s="26">
        <v>1275</v>
      </c>
      <c r="F32" s="15">
        <v>1275</v>
      </c>
      <c r="G32" s="15">
        <v>1275</v>
      </c>
      <c r="H32" s="15">
        <v>1275</v>
      </c>
      <c r="I32" s="15">
        <v>1275</v>
      </c>
      <c r="K32" s="12"/>
      <c r="L32" s="15"/>
      <c r="M32" s="8"/>
    </row>
    <row r="33" spans="1:14" ht="18" customHeight="1" x14ac:dyDescent="0.3">
      <c r="A33" s="4" t="s">
        <v>102</v>
      </c>
      <c r="C33" s="4">
        <v>2018</v>
      </c>
      <c r="D33" s="26">
        <v>158.66</v>
      </c>
      <c r="F33" s="15">
        <v>190.4</v>
      </c>
      <c r="G33" s="15">
        <v>190.4</v>
      </c>
      <c r="H33" s="15">
        <v>190.4</v>
      </c>
      <c r="I33" s="15">
        <v>190.4</v>
      </c>
      <c r="K33" s="12"/>
      <c r="L33" s="15"/>
      <c r="M33" s="8"/>
    </row>
    <row r="34" spans="1:14" ht="18" customHeight="1" x14ac:dyDescent="0.3">
      <c r="A34" s="4" t="s">
        <v>103</v>
      </c>
      <c r="C34" s="4">
        <v>2018</v>
      </c>
      <c r="F34" s="15">
        <v>37.4</v>
      </c>
      <c r="G34" s="15">
        <v>37.4</v>
      </c>
      <c r="H34" s="15">
        <v>37.4</v>
      </c>
      <c r="I34" s="15">
        <v>37.4</v>
      </c>
      <c r="K34" s="12"/>
      <c r="L34" s="15"/>
      <c r="M34" s="8"/>
    </row>
    <row r="35" spans="1:14" ht="18" customHeight="1" x14ac:dyDescent="0.3">
      <c r="A35" s="4" t="s">
        <v>104</v>
      </c>
      <c r="C35" s="4">
        <v>2018</v>
      </c>
      <c r="F35" s="15">
        <v>162.5</v>
      </c>
      <c r="G35" s="15">
        <v>162.5</v>
      </c>
      <c r="H35" s="15">
        <v>162.5</v>
      </c>
      <c r="I35" s="15">
        <v>162.5</v>
      </c>
      <c r="K35" s="12"/>
      <c r="L35" s="15"/>
      <c r="M35" s="8"/>
    </row>
    <row r="36" spans="1:14" ht="18" customHeight="1" x14ac:dyDescent="0.3">
      <c r="A36" s="4" t="s">
        <v>105</v>
      </c>
      <c r="B36" s="4" t="s">
        <v>106</v>
      </c>
      <c r="C36" s="4">
        <v>2020</v>
      </c>
      <c r="D36" s="81">
        <v>364.58</v>
      </c>
      <c r="F36" s="15"/>
      <c r="G36" s="81">
        <v>364.58</v>
      </c>
      <c r="H36" s="81">
        <v>364.58</v>
      </c>
      <c r="I36" s="81">
        <v>364.58</v>
      </c>
      <c r="K36" s="12"/>
      <c r="L36" s="15"/>
      <c r="M36" s="8"/>
    </row>
    <row r="37" spans="1:14" ht="18" customHeight="1" x14ac:dyDescent="0.3">
      <c r="A37" s="4" t="s">
        <v>107</v>
      </c>
      <c r="D37" s="26">
        <v>750</v>
      </c>
      <c r="F37" s="15">
        <v>750</v>
      </c>
      <c r="G37" s="15">
        <v>750</v>
      </c>
      <c r="H37" s="15">
        <v>750</v>
      </c>
      <c r="I37" s="15">
        <v>750</v>
      </c>
      <c r="K37" s="12"/>
      <c r="L37" s="15"/>
      <c r="M37" s="8"/>
    </row>
    <row r="38" spans="1:14" ht="18" customHeight="1" x14ac:dyDescent="0.3">
      <c r="A38" s="4" t="s">
        <v>108</v>
      </c>
      <c r="B38" s="4" t="s">
        <v>19</v>
      </c>
      <c r="D38" s="26">
        <v>750</v>
      </c>
      <c r="F38" s="15">
        <v>750</v>
      </c>
      <c r="G38" s="15">
        <v>750</v>
      </c>
      <c r="H38" s="15">
        <v>750</v>
      </c>
      <c r="I38" s="15">
        <v>750</v>
      </c>
      <c r="K38" s="12"/>
      <c r="L38" s="15"/>
      <c r="M38" s="8"/>
    </row>
    <row r="39" spans="1:14" ht="18" customHeight="1" x14ac:dyDescent="0.3">
      <c r="A39" s="4" t="s">
        <v>109</v>
      </c>
      <c r="B39" s="4" t="s">
        <v>110</v>
      </c>
      <c r="D39" s="26">
        <v>5000</v>
      </c>
      <c r="F39" s="15">
        <v>5000</v>
      </c>
      <c r="G39" s="15">
        <v>5000</v>
      </c>
      <c r="H39" s="15">
        <v>5000</v>
      </c>
      <c r="I39" s="15">
        <v>5000</v>
      </c>
      <c r="K39" s="12"/>
      <c r="L39" s="15"/>
      <c r="M39" s="8"/>
    </row>
    <row r="40" spans="1:14" ht="18" customHeight="1" x14ac:dyDescent="0.3">
      <c r="A40" s="4" t="s">
        <v>111</v>
      </c>
      <c r="B40" s="4" t="s">
        <v>19</v>
      </c>
      <c r="D40" s="26">
        <v>750</v>
      </c>
      <c r="F40" s="15">
        <v>750</v>
      </c>
      <c r="G40" s="15">
        <v>750</v>
      </c>
      <c r="H40" s="15">
        <v>750</v>
      </c>
      <c r="I40" s="15">
        <v>750</v>
      </c>
      <c r="K40" s="12"/>
      <c r="L40" s="15"/>
      <c r="M40" s="8"/>
    </row>
    <row r="41" spans="1:14" ht="18" customHeight="1" x14ac:dyDescent="0.3">
      <c r="A41" s="4" t="s">
        <v>112</v>
      </c>
      <c r="B41" s="4" t="s">
        <v>113</v>
      </c>
      <c r="D41" s="26">
        <v>4489.1499999999996</v>
      </c>
      <c r="E41" s="4" t="s">
        <v>284</v>
      </c>
      <c r="F41" s="15">
        <v>6421</v>
      </c>
      <c r="G41" s="15">
        <v>6421</v>
      </c>
      <c r="H41" s="15">
        <v>6421</v>
      </c>
      <c r="I41" s="15">
        <v>6171</v>
      </c>
      <c r="K41" s="4" t="s">
        <v>285</v>
      </c>
      <c r="L41" s="15"/>
      <c r="M41" s="8"/>
      <c r="N41" s="49"/>
    </row>
    <row r="42" spans="1:14" ht="18" customHeight="1" x14ac:dyDescent="0.3">
      <c r="A42" s="4" t="s">
        <v>114</v>
      </c>
      <c r="B42" s="4" t="s">
        <v>106</v>
      </c>
      <c r="C42" s="45">
        <v>43739</v>
      </c>
      <c r="D42" s="26">
        <v>465</v>
      </c>
      <c r="E42" s="15">
        <v>465</v>
      </c>
      <c r="F42" s="15"/>
      <c r="G42" s="15">
        <f>D42+E42</f>
        <v>930</v>
      </c>
      <c r="H42" s="15">
        <v>465</v>
      </c>
      <c r="I42" s="15">
        <v>465</v>
      </c>
      <c r="K42" s="4" t="s">
        <v>282</v>
      </c>
      <c r="L42" s="15"/>
      <c r="M42" s="8"/>
      <c r="N42" s="49"/>
    </row>
    <row r="43" spans="1:14" ht="18" customHeight="1" x14ac:dyDescent="0.3">
      <c r="A43" s="4" t="s">
        <v>115</v>
      </c>
      <c r="B43" s="4" t="s">
        <v>106</v>
      </c>
      <c r="C43" s="45">
        <v>44105</v>
      </c>
      <c r="D43" s="26">
        <v>339</v>
      </c>
      <c r="E43" s="70"/>
      <c r="F43" s="15"/>
      <c r="G43" s="15">
        <v>339</v>
      </c>
      <c r="H43" s="15">
        <v>339</v>
      </c>
      <c r="I43" s="15">
        <v>339</v>
      </c>
      <c r="K43" s="12"/>
      <c r="L43" s="15"/>
      <c r="M43" s="8"/>
      <c r="N43" s="49"/>
    </row>
    <row r="44" spans="1:14" ht="18" customHeight="1" x14ac:dyDescent="0.3">
      <c r="A44" s="4" t="s">
        <v>116</v>
      </c>
      <c r="B44" s="4" t="s">
        <v>106</v>
      </c>
      <c r="C44" s="45">
        <v>44136</v>
      </c>
      <c r="D44" s="26">
        <v>283.61</v>
      </c>
      <c r="E44" s="70"/>
      <c r="F44" s="15"/>
      <c r="G44" s="15">
        <v>283.61</v>
      </c>
      <c r="H44" s="15">
        <v>283.61</v>
      </c>
      <c r="I44" s="15">
        <v>283.61</v>
      </c>
      <c r="K44" s="12"/>
      <c r="L44" s="15"/>
      <c r="M44" s="8"/>
      <c r="N44" s="49"/>
    </row>
    <row r="45" spans="1:14" s="18" customFormat="1" x14ac:dyDescent="0.3">
      <c r="A45" s="91" t="s">
        <v>117</v>
      </c>
      <c r="B45" s="91" t="s">
        <v>19</v>
      </c>
      <c r="C45" s="94">
        <v>44670</v>
      </c>
      <c r="D45" s="93">
        <v>31.99</v>
      </c>
      <c r="E45" s="91"/>
      <c r="F45" s="91"/>
      <c r="G45" s="91"/>
      <c r="H45" s="91"/>
      <c r="I45" s="91">
        <v>31.99</v>
      </c>
    </row>
    <row r="46" spans="1:14" ht="18" customHeight="1" x14ac:dyDescent="0.3">
      <c r="A46" s="4" t="s">
        <v>119</v>
      </c>
      <c r="B46" s="4" t="s">
        <v>19</v>
      </c>
      <c r="C46" s="45">
        <v>42064</v>
      </c>
      <c r="D46" s="26">
        <v>645</v>
      </c>
      <c r="F46" s="15">
        <v>645</v>
      </c>
      <c r="G46" s="15">
        <v>645</v>
      </c>
      <c r="H46" s="15">
        <v>645</v>
      </c>
      <c r="I46" s="15">
        <v>645</v>
      </c>
      <c r="K46" s="12"/>
      <c r="L46" s="15"/>
      <c r="M46" s="8"/>
      <c r="N46" s="45"/>
    </row>
    <row r="47" spans="1:14" ht="18" customHeight="1" x14ac:dyDescent="0.3">
      <c r="A47" s="4" t="s">
        <v>120</v>
      </c>
      <c r="B47" s="4" t="s">
        <v>19</v>
      </c>
      <c r="C47" s="45">
        <v>42370</v>
      </c>
      <c r="D47" s="26">
        <v>151.5</v>
      </c>
      <c r="F47" s="15">
        <v>151.5</v>
      </c>
      <c r="G47" s="15">
        <v>151.5</v>
      </c>
      <c r="H47" s="15">
        <v>151.5</v>
      </c>
      <c r="I47" s="15">
        <v>151.5</v>
      </c>
      <c r="J47" s="45"/>
      <c r="K47" s="12"/>
      <c r="L47" s="15"/>
      <c r="M47" s="8"/>
    </row>
    <row r="48" spans="1:14" ht="18" customHeight="1" x14ac:dyDescent="0.3">
      <c r="A48" s="4" t="s">
        <v>121</v>
      </c>
      <c r="B48" s="4" t="s">
        <v>19</v>
      </c>
      <c r="C48" s="45">
        <v>42186</v>
      </c>
      <c r="D48" s="26">
        <v>345</v>
      </c>
      <c r="F48" s="15">
        <v>345</v>
      </c>
      <c r="G48" s="15">
        <v>345</v>
      </c>
      <c r="H48" s="15">
        <v>345</v>
      </c>
      <c r="I48" s="15">
        <v>345</v>
      </c>
      <c r="J48" s="45"/>
      <c r="K48" s="12"/>
      <c r="L48" s="15"/>
      <c r="M48" s="8"/>
    </row>
    <row r="49" spans="1:13" ht="18" customHeight="1" x14ac:dyDescent="0.3">
      <c r="A49" s="4" t="s">
        <v>122</v>
      </c>
      <c r="B49" s="4" t="s">
        <v>19</v>
      </c>
      <c r="C49" s="4">
        <v>2017</v>
      </c>
      <c r="F49" s="15">
        <v>62</v>
      </c>
      <c r="G49" s="15">
        <v>62</v>
      </c>
      <c r="H49" s="15">
        <v>62</v>
      </c>
      <c r="I49" s="15">
        <v>62</v>
      </c>
      <c r="J49" s="45"/>
      <c r="K49" s="12"/>
      <c r="L49" s="15"/>
      <c r="M49" s="8"/>
    </row>
    <row r="50" spans="1:13" ht="18" customHeight="1" x14ac:dyDescent="0.3">
      <c r="A50" s="4" t="s">
        <v>123</v>
      </c>
      <c r="B50" s="4" t="s">
        <v>19</v>
      </c>
      <c r="C50" s="4">
        <v>2017</v>
      </c>
      <c r="D50" s="26">
        <v>1242</v>
      </c>
      <c r="F50" s="15">
        <v>1552</v>
      </c>
      <c r="G50" s="15">
        <v>1552</v>
      </c>
      <c r="H50" s="15">
        <v>1552</v>
      </c>
      <c r="I50" s="15">
        <v>1552</v>
      </c>
      <c r="K50" s="12"/>
      <c r="L50" s="15"/>
      <c r="M50" s="8"/>
    </row>
    <row r="51" spans="1:13" ht="18" customHeight="1" x14ac:dyDescent="0.3">
      <c r="A51" s="4" t="s">
        <v>124</v>
      </c>
      <c r="B51" s="4" t="s">
        <v>19</v>
      </c>
      <c r="C51" s="4">
        <v>2017</v>
      </c>
      <c r="F51" s="15">
        <v>1120</v>
      </c>
      <c r="G51" s="15">
        <v>1120</v>
      </c>
      <c r="H51" s="15">
        <v>1120</v>
      </c>
      <c r="I51" s="15">
        <v>1120</v>
      </c>
      <c r="K51" s="12"/>
      <c r="L51" s="15"/>
      <c r="M51" s="8"/>
    </row>
    <row r="52" spans="1:13" ht="18" customHeight="1" x14ac:dyDescent="0.3">
      <c r="A52" s="4" t="s">
        <v>128</v>
      </c>
      <c r="B52" s="4" t="s">
        <v>106</v>
      </c>
      <c r="C52" s="45">
        <v>43709</v>
      </c>
      <c r="D52" s="26">
        <v>390</v>
      </c>
      <c r="F52" s="15"/>
      <c r="G52" s="15">
        <v>390</v>
      </c>
      <c r="H52" s="15">
        <v>390</v>
      </c>
      <c r="I52" s="15">
        <v>390</v>
      </c>
      <c r="K52" s="12"/>
      <c r="L52" s="15"/>
      <c r="M52" s="8"/>
    </row>
    <row r="53" spans="1:13" ht="18" customHeight="1" x14ac:dyDescent="0.3">
      <c r="A53" s="4" t="s">
        <v>129</v>
      </c>
      <c r="B53" s="4" t="s">
        <v>106</v>
      </c>
      <c r="C53" s="45">
        <v>43770</v>
      </c>
      <c r="D53" s="26">
        <v>400</v>
      </c>
      <c r="F53" s="15"/>
      <c r="G53" s="15">
        <v>400</v>
      </c>
      <c r="H53" s="15">
        <v>400</v>
      </c>
      <c r="I53" s="15">
        <v>400</v>
      </c>
      <c r="K53" s="12"/>
      <c r="L53" s="15"/>
      <c r="M53" s="8"/>
    </row>
    <row r="54" spans="1:13" ht="18" customHeight="1" x14ac:dyDescent="0.3">
      <c r="A54" s="4" t="s">
        <v>130</v>
      </c>
      <c r="B54" s="4" t="s">
        <v>106</v>
      </c>
      <c r="C54" s="45">
        <v>43862</v>
      </c>
      <c r="D54" s="26">
        <v>3175</v>
      </c>
      <c r="F54" s="15"/>
      <c r="G54" s="15">
        <v>3175</v>
      </c>
      <c r="H54" s="15">
        <v>3175</v>
      </c>
      <c r="I54" s="15">
        <v>3175</v>
      </c>
      <c r="K54" s="12"/>
      <c r="L54" s="15"/>
      <c r="M54" s="8"/>
    </row>
    <row r="55" spans="1:13" ht="18" customHeight="1" x14ac:dyDescent="0.3">
      <c r="A55" s="4" t="s">
        <v>132</v>
      </c>
      <c r="B55" s="4" t="s">
        <v>106</v>
      </c>
      <c r="C55" s="45">
        <v>43770</v>
      </c>
      <c r="D55" s="26">
        <v>582.5</v>
      </c>
      <c r="F55" s="15"/>
      <c r="G55" s="15">
        <v>582.5</v>
      </c>
      <c r="H55" s="15">
        <v>582.5</v>
      </c>
      <c r="I55" s="15">
        <v>582.5</v>
      </c>
      <c r="K55" s="12"/>
      <c r="L55" s="15"/>
      <c r="M55" s="8"/>
    </row>
    <row r="56" spans="1:13" ht="18" customHeight="1" x14ac:dyDescent="0.3">
      <c r="A56" s="4" t="s">
        <v>133</v>
      </c>
      <c r="B56" s="4" t="s">
        <v>106</v>
      </c>
      <c r="C56" s="45">
        <v>43770</v>
      </c>
      <c r="D56" s="26">
        <v>1550</v>
      </c>
      <c r="F56" s="15"/>
      <c r="G56" s="15">
        <v>1550</v>
      </c>
      <c r="H56" s="15">
        <v>1550</v>
      </c>
      <c r="I56" s="15">
        <v>1550</v>
      </c>
      <c r="K56" s="12"/>
      <c r="L56" s="15"/>
      <c r="M56" s="8"/>
    </row>
    <row r="57" spans="1:13" ht="18" customHeight="1" x14ac:dyDescent="0.3">
      <c r="A57" s="4" t="s">
        <v>134</v>
      </c>
      <c r="B57" s="4" t="s">
        <v>106</v>
      </c>
      <c r="C57" s="45">
        <v>43800</v>
      </c>
      <c r="D57" s="26">
        <v>185</v>
      </c>
      <c r="F57" s="15"/>
      <c r="G57" s="15">
        <v>185</v>
      </c>
      <c r="H57" s="15">
        <v>185</v>
      </c>
      <c r="I57" s="15">
        <v>185</v>
      </c>
      <c r="K57" s="8" t="s">
        <v>135</v>
      </c>
      <c r="L57" s="15"/>
      <c r="M57" s="8"/>
    </row>
    <row r="58" spans="1:13" ht="18" customHeight="1" x14ac:dyDescent="0.3">
      <c r="A58" s="4" t="s">
        <v>134</v>
      </c>
      <c r="B58" s="4" t="s">
        <v>106</v>
      </c>
      <c r="C58" s="45">
        <v>43739</v>
      </c>
      <c r="D58" s="26">
        <v>800</v>
      </c>
      <c r="F58" s="15"/>
      <c r="G58" s="15">
        <v>800</v>
      </c>
      <c r="H58" s="15">
        <v>800</v>
      </c>
      <c r="I58" s="15">
        <v>800</v>
      </c>
      <c r="K58" s="8" t="s">
        <v>136</v>
      </c>
      <c r="L58" s="15"/>
      <c r="M58" s="8"/>
    </row>
    <row r="59" spans="1:13" ht="18" customHeight="1" x14ac:dyDescent="0.3">
      <c r="A59" s="4" t="s">
        <v>137</v>
      </c>
      <c r="B59" s="4" t="s">
        <v>106</v>
      </c>
      <c r="C59" s="45">
        <v>43770</v>
      </c>
      <c r="D59" s="26">
        <v>336.5</v>
      </c>
      <c r="F59" s="15"/>
      <c r="G59" s="15">
        <v>336.5</v>
      </c>
      <c r="H59" s="15">
        <v>336.5</v>
      </c>
      <c r="I59" s="15">
        <v>336.5</v>
      </c>
      <c r="K59" s="12"/>
      <c r="L59" s="15"/>
      <c r="M59" s="8"/>
    </row>
    <row r="60" spans="1:13" ht="18" customHeight="1" x14ac:dyDescent="0.3">
      <c r="A60" s="4" t="s">
        <v>286</v>
      </c>
      <c r="B60" s="4" t="s">
        <v>106</v>
      </c>
      <c r="C60" s="45">
        <v>43770</v>
      </c>
      <c r="D60" s="26">
        <v>380</v>
      </c>
      <c r="F60" s="15"/>
      <c r="G60" s="15">
        <v>380</v>
      </c>
      <c r="H60" s="15">
        <v>380</v>
      </c>
      <c r="I60" s="15">
        <v>380</v>
      </c>
      <c r="K60" s="12"/>
      <c r="L60" s="15"/>
      <c r="M60" s="8"/>
    </row>
    <row r="61" spans="1:13" ht="18" customHeight="1" x14ac:dyDescent="0.3">
      <c r="A61" s="4" t="s">
        <v>138</v>
      </c>
      <c r="B61" s="4" t="s">
        <v>106</v>
      </c>
      <c r="C61" s="45">
        <v>43739</v>
      </c>
      <c r="D61" s="26">
        <v>985.88</v>
      </c>
      <c r="F61" s="15"/>
      <c r="G61" s="15">
        <v>985.88</v>
      </c>
      <c r="H61" s="15">
        <v>985.88</v>
      </c>
      <c r="I61" s="15">
        <v>985.88</v>
      </c>
      <c r="K61" s="12"/>
      <c r="L61" s="15"/>
      <c r="M61" s="8"/>
    </row>
    <row r="62" spans="1:13" ht="18" customHeight="1" x14ac:dyDescent="0.3">
      <c r="A62" s="4" t="s">
        <v>139</v>
      </c>
      <c r="B62" s="4" t="s">
        <v>106</v>
      </c>
      <c r="C62" s="45">
        <v>44105</v>
      </c>
      <c r="D62" s="82">
        <v>517.58000000000004</v>
      </c>
      <c r="F62" s="15"/>
      <c r="G62" s="82">
        <v>517.58000000000004</v>
      </c>
      <c r="H62" s="82">
        <v>517.58000000000004</v>
      </c>
      <c r="I62" s="82">
        <v>517.58000000000004</v>
      </c>
      <c r="K62" s="12"/>
      <c r="L62" s="15"/>
      <c r="M62" s="8"/>
    </row>
    <row r="63" spans="1:13" ht="18" customHeight="1" x14ac:dyDescent="0.3">
      <c r="A63" s="4" t="s">
        <v>140</v>
      </c>
      <c r="B63" s="4" t="s">
        <v>106</v>
      </c>
      <c r="C63" s="45">
        <v>44105</v>
      </c>
      <c r="D63" s="82">
        <v>364.8</v>
      </c>
      <c r="F63" s="15"/>
      <c r="G63" s="82">
        <v>364.8</v>
      </c>
      <c r="H63" s="82">
        <v>364.8</v>
      </c>
      <c r="I63" s="82">
        <v>364.8</v>
      </c>
      <c r="K63" s="12"/>
      <c r="L63" s="15"/>
      <c r="M63" s="8"/>
    </row>
    <row r="64" spans="1:13" s="29" customFormat="1" ht="19.95" customHeight="1" x14ac:dyDescent="0.3">
      <c r="A64" s="29" t="s">
        <v>141</v>
      </c>
      <c r="B64" s="29" t="s">
        <v>19</v>
      </c>
      <c r="C64" s="77">
        <v>43678</v>
      </c>
      <c r="D64" s="52">
        <v>275</v>
      </c>
      <c r="E64" s="54"/>
      <c r="F64" s="52"/>
      <c r="G64" s="52">
        <v>275</v>
      </c>
      <c r="H64" s="52">
        <v>275</v>
      </c>
      <c r="I64" s="52">
        <v>275</v>
      </c>
    </row>
    <row r="65" spans="1:13" s="29" customFormat="1" ht="19.95" customHeight="1" x14ac:dyDescent="0.3">
      <c r="A65" s="29" t="s">
        <v>142</v>
      </c>
      <c r="B65" s="29" t="s">
        <v>19</v>
      </c>
      <c r="C65" s="77">
        <v>43617</v>
      </c>
      <c r="D65" s="52"/>
      <c r="E65" s="54"/>
      <c r="F65" s="52"/>
      <c r="G65" s="52">
        <v>1134</v>
      </c>
      <c r="H65" s="52">
        <v>1134</v>
      </c>
      <c r="I65" s="52">
        <v>1134</v>
      </c>
    </row>
    <row r="66" spans="1:13" ht="18" customHeight="1" x14ac:dyDescent="0.3">
      <c r="A66" s="5" t="s">
        <v>143</v>
      </c>
      <c r="B66" s="5"/>
      <c r="C66" s="5"/>
      <c r="D66" s="50"/>
      <c r="F66" s="15"/>
      <c r="G66" s="15"/>
      <c r="H66" s="15"/>
      <c r="I66" s="15"/>
      <c r="M66" s="6"/>
    </row>
    <row r="67" spans="1:13" ht="18" customHeight="1" x14ac:dyDescent="0.3">
      <c r="A67" s="4" t="s">
        <v>144</v>
      </c>
      <c r="B67" s="4" t="s">
        <v>145</v>
      </c>
      <c r="F67" s="15">
        <v>373</v>
      </c>
      <c r="G67" s="15">
        <v>373</v>
      </c>
      <c r="H67" s="15">
        <v>373</v>
      </c>
      <c r="I67" s="15">
        <v>373</v>
      </c>
      <c r="K67" s="12"/>
      <c r="L67" s="15"/>
      <c r="M67" s="8"/>
    </row>
    <row r="68" spans="1:13" ht="18" customHeight="1" x14ac:dyDescent="0.3">
      <c r="A68" s="4" t="s">
        <v>146</v>
      </c>
      <c r="B68" s="4" t="s">
        <v>19</v>
      </c>
      <c r="D68" s="26">
        <v>0</v>
      </c>
      <c r="E68" s="4">
        <v>2022</v>
      </c>
      <c r="F68" s="15">
        <v>700</v>
      </c>
      <c r="G68" s="15">
        <v>700</v>
      </c>
      <c r="H68" s="15">
        <v>700</v>
      </c>
      <c r="I68" s="15">
        <v>0</v>
      </c>
      <c r="L68" s="15"/>
      <c r="M68" s="8"/>
    </row>
    <row r="69" spans="1:13" ht="18" customHeight="1" x14ac:dyDescent="0.3">
      <c r="A69" s="4" t="s">
        <v>147</v>
      </c>
      <c r="B69" s="4" t="s">
        <v>148</v>
      </c>
      <c r="D69" s="26">
        <v>0</v>
      </c>
      <c r="E69" s="4">
        <v>2022</v>
      </c>
      <c r="F69" s="15">
        <v>700</v>
      </c>
      <c r="G69" s="15">
        <v>700</v>
      </c>
      <c r="H69" s="15">
        <v>700</v>
      </c>
      <c r="I69" s="15">
        <v>0</v>
      </c>
      <c r="L69" s="15"/>
      <c r="M69" s="8"/>
    </row>
    <row r="70" spans="1:13" ht="18" customHeight="1" x14ac:dyDescent="0.3">
      <c r="A70" s="4" t="s">
        <v>149</v>
      </c>
      <c r="B70" s="4" t="s">
        <v>150</v>
      </c>
      <c r="D70" s="26">
        <v>0</v>
      </c>
      <c r="E70" s="4">
        <v>2022</v>
      </c>
      <c r="F70" s="15">
        <v>700</v>
      </c>
      <c r="G70" s="15">
        <v>700</v>
      </c>
      <c r="H70" s="15">
        <v>700</v>
      </c>
      <c r="I70" s="15">
        <v>0</v>
      </c>
      <c r="L70" s="15"/>
      <c r="M70" s="8"/>
    </row>
    <row r="71" spans="1:13" ht="18" customHeight="1" x14ac:dyDescent="0.3">
      <c r="A71" s="4" t="s">
        <v>151</v>
      </c>
      <c r="B71" s="4" t="s">
        <v>19</v>
      </c>
      <c r="D71" s="26">
        <v>250</v>
      </c>
      <c r="F71" s="15">
        <v>250</v>
      </c>
      <c r="G71" s="15">
        <v>250</v>
      </c>
      <c r="H71" s="15">
        <v>250</v>
      </c>
      <c r="I71" s="15">
        <v>250</v>
      </c>
      <c r="L71" s="15"/>
      <c r="M71" s="8"/>
    </row>
    <row r="72" spans="1:13" ht="18" customHeight="1" x14ac:dyDescent="0.3">
      <c r="A72" s="4" t="s">
        <v>149</v>
      </c>
      <c r="B72" s="4" t="s">
        <v>19</v>
      </c>
      <c r="D72" s="26">
        <v>250</v>
      </c>
      <c r="F72" s="15">
        <v>250</v>
      </c>
      <c r="G72" s="15">
        <v>250</v>
      </c>
      <c r="H72" s="15">
        <v>250</v>
      </c>
      <c r="I72" s="15">
        <v>250</v>
      </c>
      <c r="L72" s="15"/>
      <c r="M72" s="8"/>
    </row>
    <row r="73" spans="1:13" ht="18" customHeight="1" x14ac:dyDescent="0.3">
      <c r="A73" s="4" t="s">
        <v>152</v>
      </c>
      <c r="B73" s="4" t="s">
        <v>19</v>
      </c>
      <c r="D73" s="26">
        <v>100</v>
      </c>
      <c r="F73" s="15">
        <v>100</v>
      </c>
      <c r="G73" s="15">
        <v>100</v>
      </c>
      <c r="H73" s="15">
        <v>100</v>
      </c>
      <c r="I73" s="15">
        <v>100</v>
      </c>
      <c r="L73" s="15"/>
      <c r="M73" s="8"/>
    </row>
    <row r="74" spans="1:13" ht="18" customHeight="1" x14ac:dyDescent="0.3">
      <c r="A74" s="4" t="s">
        <v>153</v>
      </c>
      <c r="B74" s="4" t="s">
        <v>19</v>
      </c>
      <c r="D74" s="26">
        <v>750</v>
      </c>
      <c r="F74" s="15">
        <v>960</v>
      </c>
      <c r="G74" s="15">
        <v>960</v>
      </c>
      <c r="H74" s="15">
        <v>960</v>
      </c>
      <c r="I74" s="15">
        <v>960</v>
      </c>
      <c r="L74" s="15"/>
      <c r="M74" s="8"/>
    </row>
    <row r="75" spans="1:13" ht="18" customHeight="1" x14ac:dyDescent="0.3">
      <c r="A75" s="4" t="s">
        <v>154</v>
      </c>
      <c r="B75" s="4" t="s">
        <v>19</v>
      </c>
      <c r="D75" s="26">
        <v>750</v>
      </c>
      <c r="F75" s="15">
        <v>960</v>
      </c>
      <c r="G75" s="15">
        <v>960</v>
      </c>
      <c r="H75" s="15">
        <v>960</v>
      </c>
      <c r="I75" s="15">
        <v>960</v>
      </c>
      <c r="L75" s="15"/>
      <c r="M75" s="8"/>
    </row>
    <row r="76" spans="1:13" s="80" customFormat="1" ht="18" customHeight="1" x14ac:dyDescent="0.3">
      <c r="A76" s="80" t="s">
        <v>155</v>
      </c>
      <c r="B76" s="80" t="s">
        <v>19</v>
      </c>
      <c r="C76" s="80">
        <v>2022</v>
      </c>
      <c r="D76" s="87">
        <v>2779.55</v>
      </c>
      <c r="F76" s="83"/>
      <c r="G76" s="83"/>
      <c r="H76" s="83">
        <v>2779.55</v>
      </c>
      <c r="I76" s="83">
        <v>2779.55</v>
      </c>
      <c r="L76" s="83"/>
      <c r="M76" s="88"/>
    </row>
    <row r="77" spans="1:13" ht="18" customHeight="1" x14ac:dyDescent="0.3">
      <c r="A77" s="4" t="s">
        <v>156</v>
      </c>
      <c r="B77" s="4" t="s">
        <v>19</v>
      </c>
      <c r="C77" s="4" t="s">
        <v>157</v>
      </c>
      <c r="D77" s="26">
        <v>384</v>
      </c>
      <c r="H77" s="4">
        <v>384</v>
      </c>
      <c r="I77" s="15">
        <v>384</v>
      </c>
      <c r="L77" s="15"/>
      <c r="M77" s="8"/>
    </row>
    <row r="78" spans="1:13" ht="35.4" customHeight="1" x14ac:dyDescent="0.3">
      <c r="A78" s="66" t="s">
        <v>252</v>
      </c>
      <c r="B78" s="4" t="s">
        <v>19</v>
      </c>
      <c r="C78" s="4">
        <v>2018</v>
      </c>
      <c r="D78" s="52">
        <v>750</v>
      </c>
      <c r="E78" s="52"/>
      <c r="F78" s="52">
        <v>750</v>
      </c>
      <c r="G78" s="52">
        <v>750</v>
      </c>
      <c r="H78" s="29"/>
      <c r="I78" s="52">
        <v>750</v>
      </c>
      <c r="L78" s="15"/>
      <c r="M78" s="8"/>
    </row>
    <row r="79" spans="1:13" ht="18" customHeight="1" x14ac:dyDescent="0.3">
      <c r="A79" s="29" t="s">
        <v>253</v>
      </c>
      <c r="B79" s="29" t="s">
        <v>19</v>
      </c>
      <c r="C79" s="29">
        <v>2018</v>
      </c>
      <c r="D79" s="54" t="s">
        <v>100</v>
      </c>
      <c r="E79" s="52">
        <v>2022</v>
      </c>
      <c r="F79" s="52">
        <v>250</v>
      </c>
      <c r="G79" s="52">
        <v>250</v>
      </c>
      <c r="H79" s="29"/>
      <c r="I79" s="52">
        <v>0</v>
      </c>
      <c r="J79" s="4" t="s">
        <v>283</v>
      </c>
      <c r="L79" s="15"/>
      <c r="M79" s="8"/>
    </row>
    <row r="80" spans="1:13" ht="18" customHeight="1" x14ac:dyDescent="0.3">
      <c r="A80" s="29" t="s">
        <v>254</v>
      </c>
      <c r="B80" s="29" t="s">
        <v>19</v>
      </c>
      <c r="C80" s="29">
        <v>2018</v>
      </c>
      <c r="D80" s="52">
        <v>432</v>
      </c>
      <c r="E80" s="54"/>
      <c r="F80" s="52">
        <v>432</v>
      </c>
      <c r="G80" s="52">
        <v>432</v>
      </c>
      <c r="H80" s="29"/>
      <c r="I80" s="52">
        <v>432</v>
      </c>
      <c r="L80" s="15"/>
      <c r="M80" s="8"/>
    </row>
    <row r="81" spans="1:13" ht="18" customHeight="1" x14ac:dyDescent="0.3">
      <c r="A81" s="91" t="s">
        <v>267</v>
      </c>
      <c r="B81" s="91" t="s">
        <v>19</v>
      </c>
      <c r="C81" s="94">
        <v>44853</v>
      </c>
      <c r="D81" s="93">
        <v>234.77</v>
      </c>
      <c r="E81" s="18"/>
      <c r="F81" s="18"/>
      <c r="G81" s="79"/>
      <c r="H81" s="18"/>
      <c r="I81" s="98">
        <v>234.77</v>
      </c>
      <c r="L81" s="15"/>
      <c r="M81" s="8"/>
    </row>
    <row r="82" spans="1:13" ht="18" customHeight="1" x14ac:dyDescent="0.3">
      <c r="A82" s="91" t="s">
        <v>263</v>
      </c>
      <c r="B82" s="91" t="s">
        <v>19</v>
      </c>
      <c r="C82" s="94">
        <v>44858</v>
      </c>
      <c r="D82" s="93">
        <v>67.5</v>
      </c>
      <c r="E82" s="18"/>
      <c r="F82" s="18"/>
      <c r="G82" s="79"/>
      <c r="H82" s="18"/>
      <c r="I82" s="98">
        <v>67.5</v>
      </c>
      <c r="L82" s="15"/>
      <c r="M82" s="8"/>
    </row>
    <row r="83" spans="1:13" ht="18" customHeight="1" x14ac:dyDescent="0.3">
      <c r="A83" s="91" t="s">
        <v>264</v>
      </c>
      <c r="B83" s="91" t="s">
        <v>19</v>
      </c>
      <c r="C83" s="94">
        <v>44874</v>
      </c>
      <c r="D83" s="93">
        <v>1253.28</v>
      </c>
      <c r="E83" s="18"/>
      <c r="F83" s="18"/>
      <c r="G83" s="79"/>
      <c r="H83" s="18"/>
      <c r="I83" s="98">
        <v>1253.28</v>
      </c>
      <c r="L83" s="15"/>
      <c r="M83" s="8"/>
    </row>
    <row r="84" spans="1:13" ht="18" customHeight="1" x14ac:dyDescent="0.3">
      <c r="A84" s="91" t="s">
        <v>265</v>
      </c>
      <c r="B84" s="91" t="s">
        <v>19</v>
      </c>
      <c r="C84" s="94">
        <v>44858</v>
      </c>
      <c r="D84" s="93">
        <v>88.98</v>
      </c>
      <c r="E84" s="18"/>
      <c r="F84" s="18"/>
      <c r="G84" s="79"/>
      <c r="H84" s="18"/>
      <c r="I84" s="98">
        <v>88.98</v>
      </c>
      <c r="L84" s="15"/>
      <c r="M84" s="8"/>
    </row>
    <row r="85" spans="1:13" ht="18" customHeight="1" x14ac:dyDescent="0.3">
      <c r="A85" s="91" t="s">
        <v>266</v>
      </c>
      <c r="B85" s="91" t="s">
        <v>19</v>
      </c>
      <c r="C85" s="94">
        <v>44869</v>
      </c>
      <c r="D85" s="93">
        <v>77.33</v>
      </c>
      <c r="E85" s="18"/>
      <c r="F85" s="18"/>
      <c r="G85" s="79"/>
      <c r="H85" s="18"/>
      <c r="I85" s="98">
        <v>77.33</v>
      </c>
      <c r="L85" s="15"/>
      <c r="M85" s="8"/>
    </row>
    <row r="86" spans="1:13" ht="18" customHeight="1" x14ac:dyDescent="0.3">
      <c r="A86" s="91" t="s">
        <v>268</v>
      </c>
      <c r="B86" s="91" t="s">
        <v>19</v>
      </c>
      <c r="C86" s="94">
        <v>44866</v>
      </c>
      <c r="D86" s="93">
        <v>661.7</v>
      </c>
      <c r="E86" s="18"/>
      <c r="F86" s="18"/>
      <c r="G86" s="79"/>
      <c r="H86" s="18"/>
      <c r="I86" s="98">
        <v>661.7</v>
      </c>
      <c r="L86" s="15"/>
      <c r="M86" s="8"/>
    </row>
    <row r="87" spans="1:13" ht="18" customHeight="1" x14ac:dyDescent="0.3">
      <c r="A87" s="91" t="s">
        <v>270</v>
      </c>
      <c r="B87" s="91"/>
      <c r="C87" s="94">
        <v>44869</v>
      </c>
      <c r="D87" s="93">
        <v>112.75</v>
      </c>
      <c r="E87" s="18"/>
      <c r="F87" s="18"/>
      <c r="G87" s="79"/>
      <c r="H87" s="18"/>
      <c r="I87" s="98">
        <v>112.75</v>
      </c>
      <c r="L87" s="15"/>
      <c r="M87" s="8"/>
    </row>
    <row r="88" spans="1:13" ht="18" customHeight="1" x14ac:dyDescent="0.3">
      <c r="A88" s="91" t="s">
        <v>271</v>
      </c>
      <c r="B88" s="91" t="s">
        <v>19</v>
      </c>
      <c r="C88" s="94">
        <v>44895</v>
      </c>
      <c r="D88" s="93">
        <v>212.88</v>
      </c>
      <c r="E88" s="18"/>
      <c r="F88" s="18"/>
      <c r="G88" s="79"/>
      <c r="H88" s="18"/>
      <c r="I88" s="98">
        <v>212.88</v>
      </c>
      <c r="L88" s="15"/>
      <c r="M88" s="8"/>
    </row>
    <row r="89" spans="1:13" ht="18" customHeight="1" x14ac:dyDescent="0.3">
      <c r="A89" s="91" t="s">
        <v>272</v>
      </c>
      <c r="B89" s="91" t="s">
        <v>19</v>
      </c>
      <c r="C89" s="94">
        <v>44893</v>
      </c>
      <c r="D89" s="93">
        <v>36.72</v>
      </c>
      <c r="E89" s="18"/>
      <c r="F89" s="18"/>
      <c r="G89" s="79"/>
      <c r="H89" s="18"/>
      <c r="I89" s="98">
        <v>36.72</v>
      </c>
      <c r="L89" s="15"/>
      <c r="M89" s="8"/>
    </row>
    <row r="90" spans="1:13" ht="18" customHeight="1" x14ac:dyDescent="0.3">
      <c r="A90" s="91" t="s">
        <v>273</v>
      </c>
      <c r="B90" s="91" t="s">
        <v>19</v>
      </c>
      <c r="C90" s="94">
        <v>44898</v>
      </c>
      <c r="D90" s="93">
        <v>103.44</v>
      </c>
      <c r="E90" s="18"/>
      <c r="F90" s="18"/>
      <c r="G90" s="79"/>
      <c r="H90" s="18"/>
      <c r="I90" s="98">
        <v>103.44</v>
      </c>
      <c r="L90" s="15"/>
      <c r="M90" s="8"/>
    </row>
    <row r="91" spans="1:13" ht="18" customHeight="1" x14ac:dyDescent="0.3">
      <c r="A91" s="91" t="s">
        <v>274</v>
      </c>
      <c r="B91" s="91" t="s">
        <v>19</v>
      </c>
      <c r="C91" s="94">
        <v>44898</v>
      </c>
      <c r="D91" s="93">
        <v>80.349999999999994</v>
      </c>
      <c r="E91" s="18"/>
      <c r="F91" s="18"/>
      <c r="G91" s="79"/>
      <c r="H91" s="18"/>
      <c r="I91" s="98">
        <v>80.349999999999994</v>
      </c>
      <c r="L91" s="15"/>
      <c r="M91" s="8"/>
    </row>
    <row r="92" spans="1:13" ht="18" customHeight="1" x14ac:dyDescent="0.3">
      <c r="A92" s="91" t="s">
        <v>275</v>
      </c>
      <c r="B92" s="91" t="s">
        <v>19</v>
      </c>
      <c r="C92" s="94">
        <v>44883</v>
      </c>
      <c r="D92" s="93">
        <v>44.99</v>
      </c>
      <c r="E92" s="18"/>
      <c r="F92" s="18"/>
      <c r="G92" s="79"/>
      <c r="H92" s="18"/>
      <c r="I92" s="98">
        <v>44.99</v>
      </c>
      <c r="L92" s="15"/>
      <c r="M92" s="8"/>
    </row>
    <row r="93" spans="1:13" ht="18" customHeight="1" x14ac:dyDescent="0.3">
      <c r="A93" s="91" t="s">
        <v>273</v>
      </c>
      <c r="B93" s="91" t="s">
        <v>19</v>
      </c>
      <c r="C93" s="94">
        <v>44898</v>
      </c>
      <c r="D93" s="93">
        <v>112.87</v>
      </c>
      <c r="E93" s="18"/>
      <c r="F93" s="18"/>
      <c r="G93" s="79"/>
      <c r="H93" s="18"/>
      <c r="I93" s="98">
        <v>112.87</v>
      </c>
      <c r="L93" s="15"/>
      <c r="M93" s="8"/>
    </row>
    <row r="94" spans="1:13" ht="18" customHeight="1" x14ac:dyDescent="0.3">
      <c r="A94" s="91" t="s">
        <v>276</v>
      </c>
      <c r="B94" s="91" t="s">
        <v>19</v>
      </c>
      <c r="C94" s="94">
        <v>44898</v>
      </c>
      <c r="D94" s="93">
        <v>32.43</v>
      </c>
      <c r="E94" s="18"/>
      <c r="F94" s="18"/>
      <c r="G94" s="79"/>
      <c r="H94" s="18"/>
      <c r="I94" s="98">
        <v>32.43</v>
      </c>
      <c r="L94" s="15"/>
      <c r="M94" s="8"/>
    </row>
    <row r="95" spans="1:13" ht="18" customHeight="1" x14ac:dyDescent="0.3">
      <c r="A95" s="91" t="s">
        <v>273</v>
      </c>
      <c r="B95" s="94" t="s">
        <v>19</v>
      </c>
      <c r="C95" s="94">
        <v>44898</v>
      </c>
      <c r="D95" s="93">
        <v>98.9</v>
      </c>
      <c r="E95" s="18"/>
      <c r="F95" s="18"/>
      <c r="G95" s="79"/>
      <c r="H95" s="18"/>
      <c r="I95" s="98">
        <v>98.9</v>
      </c>
      <c r="L95" s="15"/>
      <c r="M95" s="8"/>
    </row>
    <row r="96" spans="1:13" ht="18" customHeight="1" x14ac:dyDescent="0.3">
      <c r="A96" s="91" t="s">
        <v>277</v>
      </c>
      <c r="B96" s="91" t="s">
        <v>19</v>
      </c>
      <c r="C96" s="94">
        <v>44926</v>
      </c>
      <c r="D96" s="93">
        <v>71.98</v>
      </c>
      <c r="E96" s="18"/>
      <c r="F96" s="18"/>
      <c r="G96" s="79"/>
      <c r="H96" s="18"/>
      <c r="I96" s="98">
        <v>71.98</v>
      </c>
      <c r="L96" s="15"/>
      <c r="M96" s="8"/>
    </row>
    <row r="97" spans="1:9" s="5" customFormat="1" ht="18" customHeight="1" x14ac:dyDescent="0.3">
      <c r="A97" s="5" t="s">
        <v>9</v>
      </c>
      <c r="D97" s="50">
        <f>SUM(D5:D96)</f>
        <v>56840.800000000003</v>
      </c>
      <c r="E97" s="50">
        <f t="shared" ref="E97:H97" si="0">SUM(E5:E96)</f>
        <v>10572</v>
      </c>
      <c r="F97" s="50">
        <f t="shared" si="0"/>
        <v>42325.29</v>
      </c>
      <c r="G97" s="50">
        <f t="shared" si="0"/>
        <v>55513.740000000005</v>
      </c>
      <c r="H97" s="50">
        <f t="shared" si="0"/>
        <v>57201.12000000001</v>
      </c>
      <c r="I97" s="50">
        <f>SUM(I5:I96)</f>
        <v>64709.630000000012</v>
      </c>
    </row>
    <row r="98" spans="1:9" x14ac:dyDescent="0.3">
      <c r="E98" s="26"/>
      <c r="F98" s="15"/>
      <c r="G98" s="15"/>
    </row>
    <row r="99" spans="1:9" x14ac:dyDescent="0.3">
      <c r="E99" s="26"/>
      <c r="F99" s="15"/>
      <c r="G99" s="15"/>
    </row>
  </sheetData>
  <phoneticPr fontId="2" type="noConversion"/>
  <pageMargins left="0.25" right="0.25" top="0.75" bottom="0.75" header="0.3" footer="0.3"/>
  <pageSetup paperSize="9" scale="48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8"/>
  <sheetViews>
    <sheetView zoomScale="70" zoomScaleNormal="70" workbookViewId="0">
      <pane xSplit="7" ySplit="4" topLeftCell="H34" activePane="bottomRight" state="frozen"/>
      <selection pane="topRight" activeCell="H1" sqref="H1"/>
      <selection pane="bottomLeft" activeCell="A9" sqref="A9"/>
      <selection pane="bottomRight" activeCell="G48" sqref="G48"/>
    </sheetView>
  </sheetViews>
  <sheetFormatPr defaultColWidth="9.109375" defaultRowHeight="14.4" x14ac:dyDescent="0.3"/>
  <cols>
    <col min="1" max="1" width="46.6640625" style="4" customWidth="1"/>
    <col min="2" max="2" width="19.6640625" style="4" customWidth="1"/>
    <col min="3" max="3" width="13.44140625" style="4" customWidth="1"/>
    <col min="4" max="6" width="14.6640625" style="15" customWidth="1"/>
    <col min="7" max="8" width="18.5546875" style="4" customWidth="1"/>
    <col min="9" max="9" width="19.6640625" style="4" customWidth="1"/>
    <col min="10" max="12" width="9.109375" style="4"/>
    <col min="13" max="13" width="10.6640625" style="4" bestFit="1" customWidth="1"/>
    <col min="14" max="16" width="9.109375" style="4"/>
    <col min="17" max="17" width="10.88671875" style="4" customWidth="1"/>
    <col min="18" max="16384" width="9.109375" style="4"/>
  </cols>
  <sheetData>
    <row r="1" spans="1:17" ht="21" x14ac:dyDescent="0.4">
      <c r="A1" s="102" t="s">
        <v>295</v>
      </c>
      <c r="B1" s="36"/>
      <c r="C1" s="35"/>
      <c r="G1" s="8"/>
      <c r="H1" s="8"/>
    </row>
    <row r="2" spans="1:17" x14ac:dyDescent="0.3">
      <c r="G2" s="8"/>
      <c r="H2" s="8"/>
    </row>
    <row r="3" spans="1:17" ht="56.4" customHeight="1" x14ac:dyDescent="0.3">
      <c r="A3" s="103" t="s">
        <v>287</v>
      </c>
      <c r="B3" s="104" t="s">
        <v>10</v>
      </c>
      <c r="C3" s="104" t="s">
        <v>11</v>
      </c>
      <c r="D3" s="104" t="s">
        <v>158</v>
      </c>
      <c r="E3" s="105" t="s">
        <v>13</v>
      </c>
      <c r="F3" s="106">
        <v>2022</v>
      </c>
      <c r="G3" s="106">
        <v>2023</v>
      </c>
      <c r="H3" s="106">
        <v>2024</v>
      </c>
      <c r="I3" s="106" t="s">
        <v>14</v>
      </c>
    </row>
    <row r="4" spans="1:17" x14ac:dyDescent="0.3">
      <c r="B4" s="24"/>
      <c r="C4" s="24"/>
      <c r="D4" s="51"/>
      <c r="E4" s="40"/>
      <c r="F4" s="41"/>
      <c r="G4" s="41"/>
      <c r="H4" s="41"/>
      <c r="M4" s="22"/>
      <c r="Q4" s="22"/>
    </row>
    <row r="5" spans="1:17" ht="18" customHeight="1" x14ac:dyDescent="0.3">
      <c r="A5" s="5" t="s">
        <v>159</v>
      </c>
      <c r="D5" s="46"/>
      <c r="E5" s="46"/>
      <c r="F5" s="4"/>
      <c r="M5" s="22"/>
      <c r="Q5" s="22"/>
    </row>
    <row r="6" spans="1:17" ht="18" customHeight="1" x14ac:dyDescent="0.3">
      <c r="A6" s="4" t="s">
        <v>160</v>
      </c>
      <c r="B6" s="4" t="s">
        <v>19</v>
      </c>
      <c r="D6" s="15">
        <v>734.04</v>
      </c>
      <c r="F6" s="15">
        <v>734.04</v>
      </c>
      <c r="G6" s="15">
        <v>734.04</v>
      </c>
      <c r="H6" s="15">
        <v>734.04</v>
      </c>
      <c r="I6" s="15">
        <v>734.04</v>
      </c>
      <c r="Q6" s="15"/>
    </row>
    <row r="7" spans="1:17" ht="18" customHeight="1" x14ac:dyDescent="0.3">
      <c r="A7" s="4" t="s">
        <v>161</v>
      </c>
      <c r="B7" s="4" t="s">
        <v>19</v>
      </c>
      <c r="D7" s="15">
        <v>750</v>
      </c>
      <c r="F7" s="15">
        <v>750</v>
      </c>
      <c r="G7" s="15">
        <v>750</v>
      </c>
      <c r="H7" s="15">
        <v>750</v>
      </c>
      <c r="I7" s="15">
        <v>750</v>
      </c>
      <c r="Q7" s="15"/>
    </row>
    <row r="8" spans="1:17" ht="18" customHeight="1" x14ac:dyDescent="0.3">
      <c r="A8" s="4" t="s">
        <v>162</v>
      </c>
      <c r="B8" s="4" t="s">
        <v>163</v>
      </c>
      <c r="D8" s="15">
        <v>750</v>
      </c>
      <c r="F8" s="15">
        <v>750</v>
      </c>
      <c r="G8" s="15">
        <v>750</v>
      </c>
      <c r="H8" s="15">
        <v>750</v>
      </c>
      <c r="I8" s="15">
        <v>750</v>
      </c>
      <c r="Q8" s="15"/>
    </row>
    <row r="9" spans="1:17" ht="18" customHeight="1" x14ac:dyDescent="0.3">
      <c r="A9" s="5" t="s">
        <v>164</v>
      </c>
      <c r="D9" s="46"/>
      <c r="E9" s="46"/>
      <c r="G9" s="15"/>
      <c r="H9" s="15"/>
      <c r="I9" s="15"/>
      <c r="Q9" s="15"/>
    </row>
    <row r="10" spans="1:17" ht="18" customHeight="1" x14ac:dyDescent="0.3">
      <c r="A10" s="4" t="s">
        <v>165</v>
      </c>
      <c r="B10" s="4" t="s">
        <v>19</v>
      </c>
      <c r="D10" s="15">
        <v>734.04</v>
      </c>
      <c r="F10" s="15">
        <v>734.04</v>
      </c>
      <c r="G10" s="15">
        <v>734.04</v>
      </c>
      <c r="H10" s="15">
        <v>734.04</v>
      </c>
      <c r="I10" s="15">
        <v>734.04</v>
      </c>
      <c r="Q10" s="15"/>
    </row>
    <row r="11" spans="1:17" ht="18" customHeight="1" x14ac:dyDescent="0.3">
      <c r="A11" s="4" t="s">
        <v>166</v>
      </c>
      <c r="B11" s="4" t="s">
        <v>19</v>
      </c>
      <c r="D11" s="15">
        <v>734.04</v>
      </c>
      <c r="F11" s="15">
        <v>734.04</v>
      </c>
      <c r="G11" s="15">
        <v>734.04</v>
      </c>
      <c r="H11" s="15">
        <v>734.04</v>
      </c>
      <c r="I11" s="15">
        <v>734.04</v>
      </c>
      <c r="Q11" s="15"/>
    </row>
    <row r="12" spans="1:17" ht="18" customHeight="1" x14ac:dyDescent="0.3">
      <c r="A12" s="4" t="s">
        <v>167</v>
      </c>
      <c r="B12" s="4" t="s">
        <v>19</v>
      </c>
      <c r="D12" s="15">
        <v>734.04</v>
      </c>
      <c r="F12" s="15">
        <v>734.04</v>
      </c>
      <c r="G12" s="15">
        <v>734.04</v>
      </c>
      <c r="H12" s="15">
        <v>734.04</v>
      </c>
      <c r="I12" s="15">
        <v>734.04</v>
      </c>
      <c r="Q12" s="15"/>
    </row>
    <row r="13" spans="1:17" ht="18" customHeight="1" x14ac:dyDescent="0.3">
      <c r="A13" s="4" t="s">
        <v>168</v>
      </c>
      <c r="B13" s="4" t="s">
        <v>169</v>
      </c>
      <c r="F13" s="15">
        <v>0</v>
      </c>
      <c r="G13" s="15">
        <v>0</v>
      </c>
      <c r="H13" s="15">
        <v>0</v>
      </c>
      <c r="I13" s="15">
        <v>0</v>
      </c>
      <c r="Q13" s="15"/>
    </row>
    <row r="14" spans="1:17" ht="18" customHeight="1" x14ac:dyDescent="0.3">
      <c r="A14" s="4" t="s">
        <v>170</v>
      </c>
      <c r="B14" s="4" t="s">
        <v>19</v>
      </c>
      <c r="D14" s="15">
        <v>1</v>
      </c>
      <c r="F14" s="15">
        <v>1</v>
      </c>
      <c r="G14" s="15">
        <v>1</v>
      </c>
      <c r="H14" s="15">
        <v>1</v>
      </c>
      <c r="I14" s="15">
        <v>1</v>
      </c>
      <c r="Q14" s="15"/>
    </row>
    <row r="15" spans="1:17" ht="18" customHeight="1" x14ac:dyDescent="0.3">
      <c r="A15" s="4" t="s">
        <v>171</v>
      </c>
      <c r="B15" s="4" t="s">
        <v>19</v>
      </c>
      <c r="C15" s="45">
        <v>42186</v>
      </c>
      <c r="D15" s="15">
        <v>729</v>
      </c>
      <c r="F15" s="15">
        <v>729</v>
      </c>
      <c r="G15" s="15">
        <v>729</v>
      </c>
      <c r="H15" s="15">
        <v>729</v>
      </c>
      <c r="I15" s="15">
        <v>729</v>
      </c>
      <c r="Q15" s="15"/>
    </row>
    <row r="16" spans="1:17" ht="18" customHeight="1" x14ac:dyDescent="0.3">
      <c r="A16" s="5" t="s">
        <v>172</v>
      </c>
      <c r="D16" s="46"/>
      <c r="E16" s="46"/>
      <c r="G16" s="15"/>
      <c r="H16" s="15"/>
      <c r="I16" s="15"/>
      <c r="Q16" s="15"/>
    </row>
    <row r="17" spans="1:17" ht="18" customHeight="1" x14ac:dyDescent="0.3">
      <c r="A17" s="4" t="s">
        <v>173</v>
      </c>
      <c r="B17" s="4" t="s">
        <v>19</v>
      </c>
      <c r="D17" s="15">
        <v>734.04</v>
      </c>
      <c r="F17" s="15">
        <v>734.04</v>
      </c>
      <c r="G17" s="15">
        <v>734.04</v>
      </c>
      <c r="H17" s="15">
        <v>734.04</v>
      </c>
      <c r="I17" s="15">
        <v>734.04</v>
      </c>
      <c r="Q17" s="15"/>
    </row>
    <row r="18" spans="1:17" ht="18" customHeight="1" x14ac:dyDescent="0.3">
      <c r="A18" s="4" t="s">
        <v>174</v>
      </c>
      <c r="B18" s="4" t="s">
        <v>175</v>
      </c>
      <c r="F18" s="15">
        <v>0</v>
      </c>
      <c r="G18" s="15">
        <v>0</v>
      </c>
      <c r="H18" s="15">
        <v>0</v>
      </c>
      <c r="I18" s="15">
        <v>0</v>
      </c>
      <c r="Q18" s="15"/>
    </row>
    <row r="19" spans="1:17" ht="18" customHeight="1" x14ac:dyDescent="0.3">
      <c r="A19" s="4" t="s">
        <v>176</v>
      </c>
      <c r="B19" s="4" t="s">
        <v>19</v>
      </c>
      <c r="D19" s="15">
        <v>1000</v>
      </c>
      <c r="F19" s="15">
        <v>1000</v>
      </c>
      <c r="G19" s="15">
        <v>1000</v>
      </c>
      <c r="H19" s="15">
        <v>1000</v>
      </c>
      <c r="I19" s="15">
        <v>1000</v>
      </c>
      <c r="Q19" s="15"/>
    </row>
    <row r="20" spans="1:17" ht="18" customHeight="1" x14ac:dyDescent="0.3">
      <c r="A20" s="5" t="s">
        <v>177</v>
      </c>
      <c r="D20" s="46"/>
      <c r="E20" s="46"/>
      <c r="F20" s="8"/>
      <c r="G20" s="8"/>
      <c r="H20" s="8"/>
      <c r="I20" s="8"/>
      <c r="Q20" s="15"/>
    </row>
    <row r="21" spans="1:17" ht="18" customHeight="1" x14ac:dyDescent="0.3">
      <c r="A21" s="4" t="s">
        <v>178</v>
      </c>
      <c r="B21" s="4" t="s">
        <v>19</v>
      </c>
      <c r="D21" s="15">
        <v>734.04</v>
      </c>
      <c r="F21" s="15">
        <v>734.04</v>
      </c>
      <c r="G21" s="15">
        <v>734.04</v>
      </c>
      <c r="H21" s="15">
        <v>734.04</v>
      </c>
      <c r="I21" s="15">
        <v>734.04</v>
      </c>
      <c r="Q21" s="15"/>
    </row>
    <row r="22" spans="1:17" ht="18" customHeight="1" x14ac:dyDescent="0.3">
      <c r="A22" s="4" t="s">
        <v>179</v>
      </c>
      <c r="B22" s="4" t="s">
        <v>19</v>
      </c>
      <c r="C22" s="45">
        <v>41821</v>
      </c>
      <c r="D22" s="15">
        <v>6700</v>
      </c>
      <c r="F22" s="8">
        <v>6700</v>
      </c>
      <c r="G22" s="8">
        <v>6700</v>
      </c>
      <c r="H22" s="8">
        <v>6700</v>
      </c>
      <c r="I22" s="4">
        <v>6700</v>
      </c>
      <c r="Q22" s="15"/>
    </row>
    <row r="23" spans="1:17" ht="18" customHeight="1" x14ac:dyDescent="0.3">
      <c r="A23" s="4" t="s">
        <v>180</v>
      </c>
      <c r="B23" s="4" t="s">
        <v>181</v>
      </c>
      <c r="E23" s="4">
        <v>2018</v>
      </c>
      <c r="F23" s="4"/>
      <c r="Q23" s="15"/>
    </row>
    <row r="24" spans="1:17" ht="18" customHeight="1" x14ac:dyDescent="0.3">
      <c r="A24" s="5" t="s">
        <v>182</v>
      </c>
      <c r="D24" s="46"/>
      <c r="E24" s="46"/>
      <c r="F24" s="4"/>
      <c r="Q24" s="15"/>
    </row>
    <row r="25" spans="1:17" ht="18" customHeight="1" x14ac:dyDescent="0.3">
      <c r="A25" s="4" t="s">
        <v>183</v>
      </c>
      <c r="B25" s="4" t="s">
        <v>19</v>
      </c>
      <c r="D25" s="15">
        <v>734.04</v>
      </c>
      <c r="F25" s="15">
        <v>734.04</v>
      </c>
      <c r="G25" s="15">
        <v>734.04</v>
      </c>
      <c r="H25" s="15">
        <v>734.04</v>
      </c>
      <c r="I25" s="15">
        <v>734.04</v>
      </c>
      <c r="Q25" s="15"/>
    </row>
    <row r="26" spans="1:17" ht="18" customHeight="1" x14ac:dyDescent="0.3">
      <c r="A26" s="4" t="s">
        <v>184</v>
      </c>
      <c r="B26" s="4" t="s">
        <v>19</v>
      </c>
      <c r="D26" s="15">
        <v>250</v>
      </c>
      <c r="F26" s="8">
        <v>250</v>
      </c>
      <c r="G26" s="8">
        <v>250</v>
      </c>
      <c r="H26" s="8">
        <v>250</v>
      </c>
      <c r="I26" s="8">
        <v>250</v>
      </c>
      <c r="Q26" s="15"/>
    </row>
    <row r="27" spans="1:17" ht="18" customHeight="1" x14ac:dyDescent="0.3">
      <c r="A27" s="5" t="s">
        <v>185</v>
      </c>
      <c r="D27" s="46"/>
      <c r="E27" s="46"/>
      <c r="F27" s="4"/>
      <c r="Q27" s="15"/>
    </row>
    <row r="28" spans="1:17" ht="18" customHeight="1" x14ac:dyDescent="0.3">
      <c r="A28" s="5" t="s">
        <v>186</v>
      </c>
      <c r="B28" s="4" t="s">
        <v>106</v>
      </c>
      <c r="C28" s="45">
        <v>44136</v>
      </c>
      <c r="D28" s="99">
        <v>525</v>
      </c>
      <c r="E28" s="46"/>
      <c r="F28" s="4"/>
      <c r="G28" s="4">
        <v>525</v>
      </c>
      <c r="H28" s="4">
        <v>525</v>
      </c>
      <c r="I28" s="4">
        <v>525</v>
      </c>
      <c r="Q28" s="15"/>
    </row>
    <row r="29" spans="1:17" ht="18" customHeight="1" x14ac:dyDescent="0.3">
      <c r="A29" s="4" t="s">
        <v>187</v>
      </c>
      <c r="B29" s="4" t="s">
        <v>106</v>
      </c>
      <c r="C29" s="4">
        <v>2018</v>
      </c>
      <c r="D29" s="15">
        <v>188.17</v>
      </c>
      <c r="F29" s="4">
        <v>188.17</v>
      </c>
      <c r="G29" s="4">
        <v>188.17</v>
      </c>
      <c r="H29" s="4">
        <v>188.17</v>
      </c>
      <c r="I29" s="4">
        <v>188.17</v>
      </c>
      <c r="Q29" s="15"/>
    </row>
    <row r="30" spans="1:17" ht="18" customHeight="1" x14ac:dyDescent="0.3">
      <c r="A30" s="5" t="s">
        <v>188</v>
      </c>
      <c r="B30" s="5"/>
      <c r="C30" s="5"/>
      <c r="D30" s="35"/>
      <c r="E30" s="35"/>
      <c r="F30" s="4"/>
      <c r="L30" s="15"/>
      <c r="P30" s="15"/>
      <c r="Q30" s="15"/>
    </row>
    <row r="31" spans="1:17" ht="18" customHeight="1" x14ac:dyDescent="0.3">
      <c r="A31" s="4" t="s">
        <v>189</v>
      </c>
      <c r="B31" s="4" t="s">
        <v>106</v>
      </c>
      <c r="C31" s="4">
        <v>2018</v>
      </c>
      <c r="D31" s="15">
        <v>352.1</v>
      </c>
      <c r="F31" s="70">
        <v>352.1</v>
      </c>
      <c r="G31" s="70">
        <v>352.1</v>
      </c>
      <c r="H31" s="70">
        <v>352.1</v>
      </c>
      <c r="I31" s="70">
        <v>352.1</v>
      </c>
    </row>
    <row r="32" spans="1:17" ht="18" customHeight="1" x14ac:dyDescent="0.3">
      <c r="A32" s="4" t="s">
        <v>190</v>
      </c>
      <c r="B32" s="4" t="s">
        <v>106</v>
      </c>
      <c r="C32" s="4">
        <v>2018</v>
      </c>
      <c r="D32" s="15">
        <v>376.34</v>
      </c>
      <c r="F32" s="4">
        <v>376.34</v>
      </c>
      <c r="G32" s="4">
        <v>376.34</v>
      </c>
      <c r="H32" s="4">
        <v>376.34</v>
      </c>
      <c r="I32" s="4">
        <v>376.34</v>
      </c>
    </row>
    <row r="33" spans="1:9" ht="18" customHeight="1" x14ac:dyDescent="0.3">
      <c r="A33" s="5" t="s">
        <v>191</v>
      </c>
      <c r="F33" s="4"/>
    </row>
    <row r="34" spans="1:9" ht="18" customHeight="1" x14ac:dyDescent="0.3">
      <c r="A34" s="4" t="s">
        <v>192</v>
      </c>
      <c r="B34" s="4" t="s">
        <v>193</v>
      </c>
      <c r="C34" s="4">
        <v>2019</v>
      </c>
      <c r="D34" s="15">
        <v>0</v>
      </c>
      <c r="F34" s="4"/>
      <c r="I34" s="70">
        <v>500</v>
      </c>
    </row>
    <row r="35" spans="1:9" ht="18" customHeight="1" x14ac:dyDescent="0.3">
      <c r="A35" s="4" t="s">
        <v>194</v>
      </c>
      <c r="B35" s="4" t="s">
        <v>193</v>
      </c>
      <c r="C35" s="4">
        <v>2019</v>
      </c>
      <c r="D35" s="15">
        <v>0</v>
      </c>
      <c r="F35" s="4"/>
      <c r="I35" s="70">
        <v>500</v>
      </c>
    </row>
    <row r="36" spans="1:9" ht="18" customHeight="1" x14ac:dyDescent="0.3">
      <c r="A36" s="4" t="s">
        <v>195</v>
      </c>
      <c r="B36" s="4" t="s">
        <v>193</v>
      </c>
      <c r="C36" s="4">
        <v>2019</v>
      </c>
      <c r="D36" s="15">
        <v>0</v>
      </c>
      <c r="F36" s="4"/>
      <c r="I36" s="70">
        <v>500</v>
      </c>
    </row>
    <row r="37" spans="1:9" ht="18" customHeight="1" x14ac:dyDescent="0.3">
      <c r="F37" s="4"/>
    </row>
    <row r="38" spans="1:9" ht="18" customHeight="1" x14ac:dyDescent="0.3">
      <c r="A38" s="5" t="s">
        <v>196</v>
      </c>
      <c r="F38" s="4"/>
    </row>
    <row r="39" spans="1:9" ht="18" customHeight="1" x14ac:dyDescent="0.3">
      <c r="A39" s="4" t="s">
        <v>197</v>
      </c>
      <c r="F39" s="4"/>
    </row>
    <row r="40" spans="1:9" ht="18" customHeight="1" x14ac:dyDescent="0.3">
      <c r="A40" s="4" t="s">
        <v>198</v>
      </c>
      <c r="F40" s="4"/>
    </row>
    <row r="41" spans="1:9" ht="18" customHeight="1" x14ac:dyDescent="0.3">
      <c r="A41" s="4" t="s">
        <v>199</v>
      </c>
      <c r="F41" s="4"/>
    </row>
    <row r="42" spans="1:9" ht="18" customHeight="1" x14ac:dyDescent="0.3">
      <c r="A42" s="4" t="s">
        <v>200</v>
      </c>
      <c r="F42" s="4"/>
    </row>
    <row r="43" spans="1:9" ht="18" customHeight="1" x14ac:dyDescent="0.3">
      <c r="F43" s="4"/>
    </row>
    <row r="44" spans="1:9" ht="18" customHeight="1" x14ac:dyDescent="0.3">
      <c r="A44" s="5" t="s">
        <v>296</v>
      </c>
      <c r="F44" s="4"/>
    </row>
    <row r="45" spans="1:9" ht="18" customHeight="1" x14ac:dyDescent="0.3">
      <c r="A45" s="4" t="s">
        <v>201</v>
      </c>
      <c r="B45" s="4" t="s">
        <v>106</v>
      </c>
      <c r="C45" s="4">
        <v>2019</v>
      </c>
      <c r="D45" s="15">
        <v>306</v>
      </c>
      <c r="F45" s="4"/>
      <c r="G45" s="70">
        <v>306</v>
      </c>
      <c r="H45" s="70">
        <v>306</v>
      </c>
      <c r="I45" s="70">
        <v>306</v>
      </c>
    </row>
    <row r="46" spans="1:9" ht="18" customHeight="1" x14ac:dyDescent="0.3">
      <c r="A46" s="5" t="s">
        <v>297</v>
      </c>
      <c r="F46" s="4"/>
    </row>
    <row r="47" spans="1:9" s="5" customFormat="1" ht="18" customHeight="1" x14ac:dyDescent="0.3">
      <c r="A47" s="5" t="s">
        <v>202</v>
      </c>
      <c r="D47" s="58">
        <f>SUM(D6:D46)</f>
        <v>17065.89</v>
      </c>
      <c r="E47" s="57"/>
      <c r="F47" s="58">
        <f>SUM(F6:F46)</f>
        <v>16234.89</v>
      </c>
      <c r="G47" s="58">
        <f>SUM(G6:G46)</f>
        <v>17065.89</v>
      </c>
      <c r="H47" s="58">
        <f>SUM(H6:H46)</f>
        <v>17065.89</v>
      </c>
      <c r="I47" s="58">
        <f>SUM(I6:I46)</f>
        <v>18565.89</v>
      </c>
    </row>
    <row r="48" spans="1:9" x14ac:dyDescent="0.3">
      <c r="F48" s="4"/>
    </row>
  </sheetData>
  <phoneticPr fontId="2" type="noConversion"/>
  <printOptions gridLines="1"/>
  <pageMargins left="0.75" right="0.75" top="1" bottom="1" header="0.5" footer="0.5"/>
  <pageSetup paperSize="9" scale="6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1"/>
  <sheetViews>
    <sheetView zoomScale="85" zoomScaleNormal="85" workbookViewId="0"/>
  </sheetViews>
  <sheetFormatPr defaultColWidth="9.109375" defaultRowHeight="14.4" x14ac:dyDescent="0.3"/>
  <cols>
    <col min="1" max="1" width="37.109375" style="29" customWidth="1"/>
    <col min="2" max="2" width="19.88671875" style="29" customWidth="1"/>
    <col min="3" max="3" width="14.88671875" style="29" customWidth="1"/>
    <col min="4" max="4" width="15.33203125" style="29" customWidth="1"/>
    <col min="5" max="5" width="12.33203125" customWidth="1"/>
    <col min="6" max="6" width="14.44140625" style="29" customWidth="1"/>
    <col min="7" max="8" width="16.33203125" style="29" customWidth="1"/>
    <col min="9" max="9" width="19.44140625" style="29" customWidth="1"/>
    <col min="10" max="16384" width="9.109375" style="29"/>
  </cols>
  <sheetData>
    <row r="1" spans="1:9" ht="26.4" customHeight="1" x14ac:dyDescent="0.4">
      <c r="A1" s="102" t="s">
        <v>295</v>
      </c>
      <c r="B1" s="19"/>
      <c r="C1" s="30"/>
      <c r="E1" s="29"/>
    </row>
    <row r="2" spans="1:9" ht="24" customHeight="1" x14ac:dyDescent="0.3">
      <c r="E2" s="29"/>
    </row>
    <row r="3" spans="1:9" ht="46.2" customHeight="1" x14ac:dyDescent="0.3">
      <c r="A3" s="107" t="s">
        <v>203</v>
      </c>
      <c r="B3" s="108" t="s">
        <v>10</v>
      </c>
      <c r="C3" s="108" t="s">
        <v>11</v>
      </c>
      <c r="D3" s="108" t="s">
        <v>204</v>
      </c>
      <c r="E3" s="109" t="s">
        <v>13</v>
      </c>
      <c r="F3" s="110">
        <v>2022</v>
      </c>
      <c r="G3" s="110">
        <v>2023</v>
      </c>
      <c r="H3" s="110">
        <v>2024</v>
      </c>
      <c r="I3" s="110" t="s">
        <v>14</v>
      </c>
    </row>
    <row r="4" spans="1:9" ht="19.95" customHeight="1" x14ac:dyDescent="0.3">
      <c r="A4" s="29" t="s">
        <v>205</v>
      </c>
      <c r="B4" s="29" t="s">
        <v>19</v>
      </c>
      <c r="C4" s="29" t="s">
        <v>206</v>
      </c>
      <c r="E4" s="29"/>
      <c r="I4" s="31">
        <v>450</v>
      </c>
    </row>
    <row r="5" spans="1:9" ht="19.95" customHeight="1" x14ac:dyDescent="0.3">
      <c r="A5" s="29" t="s">
        <v>207</v>
      </c>
      <c r="B5" s="29" t="s">
        <v>208</v>
      </c>
      <c r="C5" s="29" t="s">
        <v>206</v>
      </c>
      <c r="E5" s="29"/>
      <c r="I5" s="31">
        <v>100</v>
      </c>
    </row>
    <row r="6" spans="1:9" ht="19.95" customHeight="1" x14ac:dyDescent="0.3">
      <c r="A6" s="29" t="s">
        <v>209</v>
      </c>
      <c r="B6" s="29" t="s">
        <v>19</v>
      </c>
      <c r="C6" s="29">
        <v>2017</v>
      </c>
      <c r="D6" s="53">
        <v>44</v>
      </c>
      <c r="E6" s="29"/>
      <c r="F6" s="31">
        <v>44</v>
      </c>
      <c r="G6" s="31">
        <v>44</v>
      </c>
      <c r="H6" s="31">
        <v>44</v>
      </c>
    </row>
    <row r="7" spans="1:9" ht="19.95" customHeight="1" x14ac:dyDescent="0.3">
      <c r="E7" s="29"/>
      <c r="F7" s="31"/>
      <c r="G7" s="31"/>
      <c r="H7" s="31"/>
    </row>
    <row r="8" spans="1:9" ht="19.95" customHeight="1" x14ac:dyDescent="0.3">
      <c r="A8" s="29" t="s">
        <v>210</v>
      </c>
      <c r="B8" s="29" t="s">
        <v>19</v>
      </c>
      <c r="C8" s="29" t="s">
        <v>206</v>
      </c>
      <c r="E8" s="29"/>
      <c r="I8" s="31">
        <v>1200</v>
      </c>
    </row>
    <row r="9" spans="1:9" ht="19.95" customHeight="1" x14ac:dyDescent="0.3">
      <c r="A9" s="29" t="s">
        <v>211</v>
      </c>
      <c r="B9" s="29" t="s">
        <v>212</v>
      </c>
      <c r="C9" s="29" t="s">
        <v>206</v>
      </c>
      <c r="E9" s="29"/>
      <c r="I9" s="31">
        <v>1400</v>
      </c>
    </row>
    <row r="10" spans="1:9" ht="19.95" customHeight="1" x14ac:dyDescent="0.3">
      <c r="E10" s="29"/>
      <c r="F10" s="31"/>
      <c r="G10" s="31"/>
      <c r="H10" s="31"/>
    </row>
    <row r="11" spans="1:9" ht="19.95" customHeight="1" x14ac:dyDescent="0.3">
      <c r="A11" s="29" t="s">
        <v>213</v>
      </c>
      <c r="B11" s="29" t="s">
        <v>19</v>
      </c>
      <c r="C11" s="29" t="s">
        <v>206</v>
      </c>
      <c r="E11" s="29"/>
      <c r="I11" s="31">
        <v>300</v>
      </c>
    </row>
    <row r="12" spans="1:9" ht="19.95" customHeight="1" x14ac:dyDescent="0.3">
      <c r="A12" s="29" t="s">
        <v>214</v>
      </c>
      <c r="B12" s="29" t="s">
        <v>19</v>
      </c>
      <c r="C12" s="29" t="s">
        <v>206</v>
      </c>
      <c r="E12" s="29"/>
      <c r="I12" s="31">
        <v>130</v>
      </c>
    </row>
    <row r="13" spans="1:9" ht="19.95" customHeight="1" x14ac:dyDescent="0.3">
      <c r="A13" s="29" t="s">
        <v>215</v>
      </c>
      <c r="B13" s="29" t="s">
        <v>19</v>
      </c>
      <c r="C13" s="29" t="s">
        <v>206</v>
      </c>
      <c r="E13" s="29"/>
      <c r="I13" s="31">
        <v>200</v>
      </c>
    </row>
    <row r="14" spans="1:9" ht="19.95" customHeight="1" x14ac:dyDescent="0.3">
      <c r="A14" s="29" t="s">
        <v>216</v>
      </c>
      <c r="B14" s="29" t="s">
        <v>19</v>
      </c>
      <c r="C14" s="29">
        <v>2018</v>
      </c>
      <c r="D14" s="52">
        <v>130</v>
      </c>
      <c r="E14" s="29"/>
      <c r="F14" s="31">
        <v>130</v>
      </c>
      <c r="G14" s="31">
        <v>130</v>
      </c>
      <c r="H14" s="31">
        <v>130</v>
      </c>
      <c r="I14" s="31">
        <v>130</v>
      </c>
    </row>
    <row r="15" spans="1:9" ht="19.95" customHeight="1" x14ac:dyDescent="0.3">
      <c r="A15" s="29" t="s">
        <v>217</v>
      </c>
      <c r="B15" s="29" t="s">
        <v>19</v>
      </c>
      <c r="C15" s="29">
        <v>2018</v>
      </c>
      <c r="D15" s="52">
        <v>186</v>
      </c>
      <c r="E15" s="29"/>
      <c r="F15" s="31">
        <v>186</v>
      </c>
      <c r="G15" s="31">
        <v>186</v>
      </c>
      <c r="H15" s="31">
        <v>186</v>
      </c>
      <c r="I15" s="31">
        <v>186</v>
      </c>
    </row>
    <row r="16" spans="1:9" ht="19.95" customHeight="1" x14ac:dyDescent="0.3">
      <c r="A16" s="29" t="s">
        <v>218</v>
      </c>
      <c r="C16" s="29">
        <v>2018</v>
      </c>
      <c r="D16" s="52">
        <v>30</v>
      </c>
      <c r="E16" s="29"/>
      <c r="F16" s="54">
        <v>30</v>
      </c>
      <c r="G16" s="54">
        <v>30</v>
      </c>
      <c r="H16" s="54">
        <v>30</v>
      </c>
      <c r="I16" s="54">
        <v>30</v>
      </c>
    </row>
    <row r="17" spans="1:9" ht="19.95" customHeight="1" x14ac:dyDescent="0.3">
      <c r="A17" s="29" t="s">
        <v>219</v>
      </c>
      <c r="B17" s="29" t="s">
        <v>208</v>
      </c>
      <c r="C17" s="29" t="s">
        <v>206</v>
      </c>
      <c r="E17" s="29"/>
      <c r="I17" s="31">
        <v>100</v>
      </c>
    </row>
    <row r="18" spans="1:9" ht="19.95" customHeight="1" x14ac:dyDescent="0.3">
      <c r="E18" s="29"/>
    </row>
    <row r="19" spans="1:9" s="55" customFormat="1" ht="19.95" customHeight="1" x14ac:dyDescent="0.3">
      <c r="A19" s="55" t="s">
        <v>9</v>
      </c>
      <c r="D19" s="59">
        <f>SUM(D4:D18)</f>
        <v>390</v>
      </c>
      <c r="F19" s="59">
        <f>SUM(F4:F18)</f>
        <v>390</v>
      </c>
      <c r="G19" s="59">
        <f>SUM(G4:G18)</f>
        <v>390</v>
      </c>
      <c r="H19" s="59">
        <f>SUM(H4:H18)</f>
        <v>390</v>
      </c>
      <c r="I19" s="59">
        <f>SUM(I4:I18)</f>
        <v>4226</v>
      </c>
    </row>
    <row r="20" spans="1:9" x14ac:dyDescent="0.3">
      <c r="E20" s="29"/>
    </row>
    <row r="21" spans="1:9" x14ac:dyDescent="0.3">
      <c r="B21" s="4"/>
      <c r="C21" s="4"/>
      <c r="E21" s="29"/>
    </row>
  </sheetData>
  <printOptions gridLines="1"/>
  <pageMargins left="0.75" right="0.75" top="1" bottom="1" header="0.5" footer="0.5"/>
  <pageSetup paperSize="9" scale="89" orientation="landscape" r:id="rId1"/>
  <headerFooter alignWithMargins="0"/>
  <rowBreaks count="1" manualBreakCount="1">
    <brk id="24" max="16383" man="1"/>
  </rowBreaks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81"/>
  <sheetViews>
    <sheetView tabSelected="1" zoomScale="85" zoomScaleNormal="85" workbookViewId="0">
      <selection activeCell="K14" sqref="K14"/>
    </sheetView>
  </sheetViews>
  <sheetFormatPr defaultColWidth="9.109375" defaultRowHeight="13.8" x14ac:dyDescent="0.3"/>
  <cols>
    <col min="1" max="1" width="51.33203125" style="18" bestFit="1" customWidth="1"/>
    <col min="2" max="2" width="21.88671875" style="113" customWidth="1"/>
    <col min="3" max="3" width="16.109375" style="113" customWidth="1"/>
    <col min="4" max="4" width="14.6640625" style="17" customWidth="1"/>
    <col min="5" max="5" width="17.88671875" style="18" customWidth="1"/>
    <col min="6" max="6" width="12.44140625" style="18" bestFit="1" customWidth="1"/>
    <col min="7" max="8" width="14.109375" style="18" customWidth="1"/>
    <col min="9" max="9" width="19.5546875" style="18" customWidth="1"/>
    <col min="10" max="16384" width="9.109375" style="18"/>
  </cols>
  <sheetData>
    <row r="1" spans="1:11" ht="22.95" customHeight="1" x14ac:dyDescent="0.4">
      <c r="A1" s="102" t="s">
        <v>295</v>
      </c>
      <c r="B1" s="112"/>
      <c r="C1" s="112"/>
      <c r="E1" s="20"/>
    </row>
    <row r="2" spans="1:11" x14ac:dyDescent="0.3">
      <c r="E2" s="20"/>
    </row>
    <row r="3" spans="1:11" s="29" customFormat="1" ht="41.4" customHeight="1" x14ac:dyDescent="0.3">
      <c r="A3" s="108" t="s">
        <v>220</v>
      </c>
      <c r="B3" s="108" t="s">
        <v>10</v>
      </c>
      <c r="C3" s="108" t="s">
        <v>11</v>
      </c>
      <c r="D3" s="111" t="s">
        <v>221</v>
      </c>
      <c r="E3" s="109" t="s">
        <v>13</v>
      </c>
      <c r="F3" s="110">
        <v>2022</v>
      </c>
      <c r="G3" s="110">
        <v>2023</v>
      </c>
      <c r="H3" s="110">
        <v>2024</v>
      </c>
      <c r="I3" s="110" t="s">
        <v>14</v>
      </c>
      <c r="J3" s="4"/>
      <c r="K3" s="4"/>
    </row>
    <row r="4" spans="1:11" s="29" customFormat="1" ht="19.95" customHeight="1" x14ac:dyDescent="0.3">
      <c r="A4" s="29" t="s">
        <v>222</v>
      </c>
      <c r="B4" s="114" t="s">
        <v>19</v>
      </c>
      <c r="C4" s="114">
        <v>2014</v>
      </c>
      <c r="D4" s="52">
        <v>1100</v>
      </c>
      <c r="F4" s="31">
        <v>1100</v>
      </c>
      <c r="G4" s="31">
        <v>1100</v>
      </c>
      <c r="H4" s="31">
        <v>1100</v>
      </c>
      <c r="I4" s="31">
        <v>1100</v>
      </c>
      <c r="K4" s="52"/>
    </row>
    <row r="5" spans="1:11" s="29" customFormat="1" ht="19.95" customHeight="1" x14ac:dyDescent="0.3">
      <c r="A5" s="29" t="s">
        <v>223</v>
      </c>
      <c r="B5" s="114" t="s">
        <v>19</v>
      </c>
      <c r="C5" s="114">
        <v>2018</v>
      </c>
      <c r="D5" s="52">
        <v>28</v>
      </c>
      <c r="F5" s="31">
        <v>28</v>
      </c>
      <c r="G5" s="31">
        <v>28</v>
      </c>
      <c r="H5" s="31">
        <v>28</v>
      </c>
      <c r="I5" s="31">
        <v>28</v>
      </c>
      <c r="K5" s="52"/>
    </row>
    <row r="6" spans="1:11" s="29" customFormat="1" ht="19.95" customHeight="1" x14ac:dyDescent="0.3">
      <c r="A6" s="91" t="s">
        <v>224</v>
      </c>
      <c r="B6" s="115" t="s">
        <v>57</v>
      </c>
      <c r="C6" s="116">
        <v>44946</v>
      </c>
      <c r="D6" s="93">
        <v>792</v>
      </c>
      <c r="F6" s="31"/>
      <c r="G6" s="31"/>
      <c r="H6" s="31"/>
      <c r="I6" s="96">
        <v>792</v>
      </c>
      <c r="K6" s="52"/>
    </row>
    <row r="7" spans="1:11" s="29" customFormat="1" ht="19.95" customHeight="1" x14ac:dyDescent="0.3">
      <c r="A7" s="29" t="s">
        <v>225</v>
      </c>
      <c r="B7" s="114"/>
      <c r="C7" s="114">
        <v>2017</v>
      </c>
      <c r="D7" s="52">
        <v>23.12</v>
      </c>
      <c r="F7" s="31">
        <v>24</v>
      </c>
      <c r="G7" s="31">
        <v>24</v>
      </c>
      <c r="H7" s="31">
        <v>24</v>
      </c>
      <c r="I7" s="31">
        <v>24</v>
      </c>
      <c r="K7" s="52"/>
    </row>
    <row r="8" spans="1:11" s="29" customFormat="1" ht="39" customHeight="1" x14ac:dyDescent="0.3">
      <c r="A8" s="66" t="s">
        <v>226</v>
      </c>
      <c r="B8" s="114" t="s">
        <v>19</v>
      </c>
      <c r="C8" s="114">
        <v>2018</v>
      </c>
      <c r="D8" s="52">
        <v>886</v>
      </c>
      <c r="F8" s="31">
        <v>886</v>
      </c>
      <c r="G8" s="31">
        <v>886</v>
      </c>
      <c r="H8" s="31">
        <v>886</v>
      </c>
      <c r="I8" s="31">
        <v>886</v>
      </c>
      <c r="K8" s="52"/>
    </row>
    <row r="9" spans="1:11" s="29" customFormat="1" ht="19.95" customHeight="1" x14ac:dyDescent="0.3">
      <c r="A9" s="29" t="s">
        <v>227</v>
      </c>
      <c r="B9" s="114" t="s">
        <v>19</v>
      </c>
      <c r="C9" s="114"/>
      <c r="D9" s="52">
        <v>50</v>
      </c>
      <c r="F9" s="31">
        <v>50</v>
      </c>
      <c r="G9" s="31">
        <v>50</v>
      </c>
      <c r="H9" s="31">
        <v>50</v>
      </c>
      <c r="I9" s="31">
        <v>50</v>
      </c>
      <c r="K9" s="52"/>
    </row>
    <row r="10" spans="1:11" s="29" customFormat="1" ht="19.95" customHeight="1" x14ac:dyDescent="0.3">
      <c r="A10" s="29" t="s">
        <v>228</v>
      </c>
      <c r="B10" s="114" t="s">
        <v>229</v>
      </c>
      <c r="C10" s="114"/>
      <c r="D10" s="52">
        <v>700</v>
      </c>
      <c r="F10" s="31">
        <v>700</v>
      </c>
      <c r="G10" s="31">
        <v>700</v>
      </c>
      <c r="H10" s="31">
        <v>700</v>
      </c>
      <c r="I10" s="31">
        <v>700</v>
      </c>
      <c r="K10" s="52"/>
    </row>
    <row r="11" spans="1:11" s="29" customFormat="1" ht="19.95" customHeight="1" x14ac:dyDescent="0.3">
      <c r="A11" s="29" t="s">
        <v>230</v>
      </c>
      <c r="B11" s="117"/>
      <c r="C11" s="114">
        <v>2017</v>
      </c>
      <c r="D11" s="52">
        <v>150</v>
      </c>
      <c r="E11" s="52"/>
      <c r="F11" s="31">
        <v>150</v>
      </c>
      <c r="G11" s="31">
        <v>150</v>
      </c>
      <c r="H11" s="31">
        <v>150</v>
      </c>
      <c r="I11" s="31">
        <v>150</v>
      </c>
      <c r="J11" s="15"/>
      <c r="K11" s="15"/>
    </row>
    <row r="12" spans="1:11" s="29" customFormat="1" ht="19.95" customHeight="1" x14ac:dyDescent="0.3">
      <c r="A12" s="29" t="s">
        <v>231</v>
      </c>
      <c r="B12" s="117"/>
      <c r="C12" s="114">
        <v>2017</v>
      </c>
      <c r="D12" s="52">
        <v>137</v>
      </c>
      <c r="E12" s="52"/>
      <c r="F12" s="31">
        <v>137</v>
      </c>
      <c r="G12" s="31">
        <v>137</v>
      </c>
      <c r="H12" s="31">
        <v>137</v>
      </c>
      <c r="I12" s="31">
        <v>137</v>
      </c>
      <c r="J12" s="15"/>
      <c r="K12" s="15"/>
    </row>
    <row r="13" spans="1:11" s="29" customFormat="1" ht="19.95" customHeight="1" x14ac:dyDescent="0.3">
      <c r="A13" s="29" t="s">
        <v>232</v>
      </c>
      <c r="B13" s="114" t="s">
        <v>19</v>
      </c>
      <c r="C13" s="114"/>
      <c r="D13" s="52">
        <v>4881.21</v>
      </c>
      <c r="F13" s="31">
        <v>4881.21</v>
      </c>
      <c r="G13" s="31">
        <v>4881.21</v>
      </c>
      <c r="H13" s="31">
        <v>4881.21</v>
      </c>
      <c r="I13" s="31">
        <v>4881.21</v>
      </c>
      <c r="K13" s="52"/>
    </row>
    <row r="14" spans="1:11" s="29" customFormat="1" ht="19.95" customHeight="1" x14ac:dyDescent="0.3">
      <c r="A14" s="29" t="s">
        <v>233</v>
      </c>
      <c r="B14" s="114" t="s">
        <v>208</v>
      </c>
      <c r="C14" s="114">
        <v>2014</v>
      </c>
      <c r="D14" s="52">
        <v>270</v>
      </c>
      <c r="F14" s="31">
        <v>270</v>
      </c>
      <c r="G14" s="31">
        <v>270</v>
      </c>
      <c r="H14" s="31">
        <v>270</v>
      </c>
      <c r="I14" s="31">
        <v>270</v>
      </c>
      <c r="K14" s="52"/>
    </row>
    <row r="15" spans="1:11" s="29" customFormat="1" ht="19.95" customHeight="1" x14ac:dyDescent="0.3">
      <c r="A15" s="29" t="s">
        <v>234</v>
      </c>
      <c r="B15" s="114"/>
      <c r="C15" s="114">
        <v>2016</v>
      </c>
      <c r="D15" s="52">
        <v>40</v>
      </c>
      <c r="F15" s="31">
        <v>40</v>
      </c>
      <c r="G15" s="31">
        <v>40</v>
      </c>
      <c r="H15" s="31">
        <v>40</v>
      </c>
      <c r="I15" s="31">
        <v>40</v>
      </c>
      <c r="J15" s="32"/>
      <c r="K15" s="52"/>
    </row>
    <row r="16" spans="1:11" s="29" customFormat="1" ht="19.95" customHeight="1" x14ac:dyDescent="0.3">
      <c r="A16" s="29" t="s">
        <v>235</v>
      </c>
      <c r="B16" s="114" t="s">
        <v>19</v>
      </c>
      <c r="C16" s="114"/>
      <c r="D16" s="52">
        <v>30</v>
      </c>
      <c r="F16" s="31">
        <v>30</v>
      </c>
      <c r="G16" s="31">
        <v>30</v>
      </c>
      <c r="H16" s="31">
        <v>30</v>
      </c>
      <c r="I16" s="31">
        <v>30</v>
      </c>
      <c r="J16" s="32"/>
      <c r="K16" s="52"/>
    </row>
    <row r="17" spans="1:11" s="29" customFormat="1" ht="19.95" customHeight="1" x14ac:dyDescent="0.3">
      <c r="A17" s="29" t="s">
        <v>236</v>
      </c>
      <c r="B17" s="114" t="s">
        <v>19</v>
      </c>
      <c r="C17" s="114"/>
      <c r="D17" s="52">
        <v>100</v>
      </c>
      <c r="F17" s="52">
        <v>100</v>
      </c>
      <c r="G17" s="52">
        <v>100</v>
      </c>
      <c r="H17" s="52">
        <v>100</v>
      </c>
      <c r="I17" s="31">
        <v>385</v>
      </c>
      <c r="J17" s="32"/>
      <c r="K17" s="52"/>
    </row>
    <row r="18" spans="1:11" s="29" customFormat="1" ht="19.95" customHeight="1" x14ac:dyDescent="0.3">
      <c r="A18" s="29" t="s">
        <v>237</v>
      </c>
      <c r="B18" s="114" t="s">
        <v>238</v>
      </c>
      <c r="C18" s="114"/>
      <c r="D18" s="52">
        <v>10</v>
      </c>
      <c r="F18" s="31">
        <v>10</v>
      </c>
      <c r="G18" s="31">
        <v>10</v>
      </c>
      <c r="H18" s="31">
        <v>10</v>
      </c>
      <c r="I18" s="31">
        <v>10</v>
      </c>
      <c r="J18" s="32"/>
      <c r="K18" s="52"/>
    </row>
    <row r="19" spans="1:11" s="29" customFormat="1" ht="19.95" customHeight="1" x14ac:dyDescent="0.3">
      <c r="A19" s="29" t="s">
        <v>239</v>
      </c>
      <c r="B19" s="114" t="s">
        <v>19</v>
      </c>
      <c r="C19" s="114">
        <v>2015</v>
      </c>
      <c r="D19" s="52">
        <v>30</v>
      </c>
      <c r="F19" s="31">
        <v>30</v>
      </c>
      <c r="G19" s="31">
        <v>30</v>
      </c>
      <c r="H19" s="31">
        <v>30</v>
      </c>
      <c r="I19" s="31">
        <v>30</v>
      </c>
      <c r="J19" s="32"/>
      <c r="K19" s="52"/>
    </row>
    <row r="20" spans="1:11" s="29" customFormat="1" ht="19.95" customHeight="1" x14ac:dyDescent="0.3">
      <c r="A20" s="29" t="s">
        <v>240</v>
      </c>
      <c r="B20" s="114" t="s">
        <v>19</v>
      </c>
      <c r="C20" s="114"/>
      <c r="D20" s="52">
        <v>40</v>
      </c>
      <c r="F20" s="31">
        <v>40</v>
      </c>
      <c r="G20" s="31">
        <v>40</v>
      </c>
      <c r="H20" s="31">
        <v>40</v>
      </c>
      <c r="I20" s="31">
        <v>40</v>
      </c>
      <c r="J20" s="32"/>
      <c r="K20" s="52"/>
    </row>
    <row r="21" spans="1:11" s="29" customFormat="1" ht="19.95" customHeight="1" x14ac:dyDescent="0.3">
      <c r="A21" s="29" t="s">
        <v>241</v>
      </c>
      <c r="B21" s="114" t="s">
        <v>19</v>
      </c>
      <c r="C21" s="114"/>
      <c r="D21" s="52">
        <v>10</v>
      </c>
      <c r="F21" s="31">
        <v>10</v>
      </c>
      <c r="G21" s="31">
        <v>10</v>
      </c>
      <c r="H21" s="31">
        <v>10</v>
      </c>
      <c r="I21" s="31">
        <v>10</v>
      </c>
      <c r="J21" s="32"/>
      <c r="K21" s="52"/>
    </row>
    <row r="22" spans="1:11" s="29" customFormat="1" ht="19.95" customHeight="1" x14ac:dyDescent="0.3">
      <c r="A22" s="29" t="s">
        <v>242</v>
      </c>
      <c r="B22" s="114" t="s">
        <v>19</v>
      </c>
      <c r="C22" s="114">
        <v>2014</v>
      </c>
      <c r="D22" s="52">
        <v>20</v>
      </c>
      <c r="F22" s="31">
        <v>20</v>
      </c>
      <c r="G22" s="31">
        <v>20</v>
      </c>
      <c r="H22" s="31">
        <v>20</v>
      </c>
      <c r="I22" s="31">
        <v>20</v>
      </c>
      <c r="J22" s="32"/>
      <c r="K22" s="52"/>
    </row>
    <row r="23" spans="1:11" s="29" customFormat="1" ht="19.95" customHeight="1" x14ac:dyDescent="0.3">
      <c r="A23" s="29" t="s">
        <v>243</v>
      </c>
      <c r="B23" s="114" t="s">
        <v>19</v>
      </c>
      <c r="C23" s="114">
        <v>2017</v>
      </c>
      <c r="D23" s="52">
        <v>61</v>
      </c>
      <c r="F23" s="31">
        <v>61</v>
      </c>
      <c r="G23" s="31">
        <v>61</v>
      </c>
      <c r="H23" s="31">
        <v>61</v>
      </c>
      <c r="I23" s="31">
        <v>61</v>
      </c>
      <c r="J23" s="32"/>
      <c r="K23" s="52"/>
    </row>
    <row r="24" spans="1:11" s="29" customFormat="1" ht="19.95" customHeight="1" x14ac:dyDescent="0.3">
      <c r="A24" s="29" t="s">
        <v>244</v>
      </c>
      <c r="B24" s="114" t="s">
        <v>19</v>
      </c>
      <c r="C24" s="114">
        <v>2015</v>
      </c>
      <c r="D24" s="52">
        <v>668</v>
      </c>
      <c r="F24" s="31">
        <v>668</v>
      </c>
      <c r="G24" s="31">
        <v>668</v>
      </c>
      <c r="H24" s="31">
        <v>668</v>
      </c>
      <c r="I24" s="31">
        <v>668</v>
      </c>
      <c r="J24" s="32"/>
      <c r="K24" s="52"/>
    </row>
    <row r="25" spans="1:11" s="29" customFormat="1" ht="19.95" customHeight="1" x14ac:dyDescent="0.3">
      <c r="A25" s="29" t="s">
        <v>245</v>
      </c>
      <c r="B25" s="114" t="s">
        <v>246</v>
      </c>
      <c r="C25" s="114">
        <v>2017</v>
      </c>
      <c r="D25" s="52">
        <v>140</v>
      </c>
      <c r="F25" s="31">
        <v>140</v>
      </c>
      <c r="G25" s="31">
        <v>140</v>
      </c>
      <c r="H25" s="31">
        <v>140</v>
      </c>
      <c r="I25" s="31">
        <v>140</v>
      </c>
      <c r="J25" s="32"/>
      <c r="K25" s="52"/>
    </row>
    <row r="26" spans="1:11" s="29" customFormat="1" ht="19.95" customHeight="1" x14ac:dyDescent="0.3">
      <c r="A26" s="29" t="s">
        <v>247</v>
      </c>
      <c r="B26" s="114" t="s">
        <v>19</v>
      </c>
      <c r="C26" s="114" t="s">
        <v>248</v>
      </c>
      <c r="D26" s="52"/>
      <c r="I26" s="31">
        <v>3000</v>
      </c>
      <c r="J26" s="32"/>
      <c r="K26" s="52"/>
    </row>
    <row r="27" spans="1:11" s="29" customFormat="1" ht="19.95" customHeight="1" x14ac:dyDescent="0.3">
      <c r="A27" s="29" t="s">
        <v>249</v>
      </c>
      <c r="B27" s="114" t="s">
        <v>19</v>
      </c>
      <c r="C27" s="114" t="s">
        <v>248</v>
      </c>
      <c r="D27" s="52"/>
      <c r="I27" s="31">
        <v>100</v>
      </c>
      <c r="J27" s="32"/>
      <c r="K27" s="52"/>
    </row>
    <row r="28" spans="1:11" s="29" customFormat="1" ht="19.95" customHeight="1" x14ac:dyDescent="0.3">
      <c r="A28" s="29" t="s">
        <v>250</v>
      </c>
      <c r="B28" s="114" t="s">
        <v>19</v>
      </c>
      <c r="C28" s="114"/>
      <c r="D28" s="52">
        <v>400</v>
      </c>
      <c r="E28" s="29">
        <v>2019</v>
      </c>
      <c r="F28" s="31"/>
      <c r="G28" s="31"/>
      <c r="H28" s="31"/>
      <c r="J28" s="32"/>
    </row>
    <row r="29" spans="1:11" s="29" customFormat="1" ht="43.2" customHeight="1" x14ac:dyDescent="0.3">
      <c r="A29" s="66" t="s">
        <v>251</v>
      </c>
      <c r="B29" s="114" t="s">
        <v>19</v>
      </c>
      <c r="C29" s="114">
        <v>2019</v>
      </c>
      <c r="D29" s="52">
        <v>2216</v>
      </c>
      <c r="F29" s="31">
        <v>2216</v>
      </c>
      <c r="G29" s="31">
        <v>2216</v>
      </c>
      <c r="H29" s="31">
        <v>2216</v>
      </c>
      <c r="I29" s="31">
        <v>2216</v>
      </c>
      <c r="J29" s="52"/>
      <c r="K29" s="52"/>
    </row>
    <row r="30" spans="1:11" s="29" customFormat="1" ht="19.95" customHeight="1" x14ac:dyDescent="0.3">
      <c r="A30" s="29" t="s">
        <v>255</v>
      </c>
      <c r="B30" s="114" t="s">
        <v>57</v>
      </c>
      <c r="C30" s="118">
        <v>43770</v>
      </c>
      <c r="D30" s="52">
        <v>107.5</v>
      </c>
      <c r="E30" s="54"/>
      <c r="F30" s="52"/>
      <c r="G30" s="52">
        <v>107.5</v>
      </c>
      <c r="H30" s="52">
        <v>107.5</v>
      </c>
      <c r="I30" s="52">
        <v>107.5</v>
      </c>
    </row>
    <row r="31" spans="1:11" s="29" customFormat="1" ht="19.95" customHeight="1" x14ac:dyDescent="0.3">
      <c r="A31" s="29" t="s">
        <v>256</v>
      </c>
      <c r="B31" s="114" t="s">
        <v>106</v>
      </c>
      <c r="C31" s="118">
        <v>43770</v>
      </c>
      <c r="D31" s="52">
        <v>75.31</v>
      </c>
      <c r="E31" s="54"/>
      <c r="F31" s="52"/>
      <c r="G31" s="52">
        <v>75.31</v>
      </c>
      <c r="H31" s="52">
        <v>75.31</v>
      </c>
      <c r="I31" s="52">
        <v>75.31</v>
      </c>
    </row>
    <row r="32" spans="1:11" s="29" customFormat="1" ht="19.95" customHeight="1" x14ac:dyDescent="0.3">
      <c r="A32" s="29" t="s">
        <v>257</v>
      </c>
      <c r="B32" s="114" t="s">
        <v>19</v>
      </c>
      <c r="C32" s="118">
        <v>43709</v>
      </c>
      <c r="D32" s="52">
        <v>40</v>
      </c>
      <c r="E32" s="54"/>
      <c r="F32" s="52"/>
      <c r="G32" s="52">
        <v>40</v>
      </c>
      <c r="H32" s="52">
        <v>40</v>
      </c>
      <c r="I32" s="52">
        <v>40</v>
      </c>
    </row>
    <row r="33" spans="1:9" x14ac:dyDescent="0.3">
      <c r="A33" s="18" t="s">
        <v>258</v>
      </c>
      <c r="B33" s="113" t="s">
        <v>106</v>
      </c>
      <c r="C33" s="119">
        <v>43952</v>
      </c>
      <c r="G33" s="79">
        <v>6870</v>
      </c>
      <c r="H33" s="79">
        <v>6870</v>
      </c>
      <c r="I33" s="79">
        <v>6870</v>
      </c>
    </row>
    <row r="34" spans="1:9" x14ac:dyDescent="0.3">
      <c r="A34" s="18" t="s">
        <v>259</v>
      </c>
      <c r="B34" s="113" t="s">
        <v>106</v>
      </c>
      <c r="C34" s="119">
        <v>44256</v>
      </c>
      <c r="D34" s="17">
        <v>71.92</v>
      </c>
      <c r="G34" s="79">
        <v>71.92</v>
      </c>
      <c r="H34" s="79">
        <v>71.92</v>
      </c>
      <c r="I34" s="79">
        <v>71.92</v>
      </c>
    </row>
    <row r="35" spans="1:9" ht="14.4" x14ac:dyDescent="0.3">
      <c r="A35" s="91" t="s">
        <v>260</v>
      </c>
      <c r="B35" s="115" t="s">
        <v>19</v>
      </c>
      <c r="C35" s="116">
        <v>44712</v>
      </c>
      <c r="D35" s="93">
        <v>34.01</v>
      </c>
      <c r="G35" s="79"/>
      <c r="H35" s="79"/>
      <c r="I35" s="98">
        <v>34.01</v>
      </c>
    </row>
    <row r="36" spans="1:9" ht="14.4" x14ac:dyDescent="0.3">
      <c r="A36" s="91" t="s">
        <v>261</v>
      </c>
      <c r="B36" s="115" t="s">
        <v>19</v>
      </c>
      <c r="C36" s="116">
        <v>44709</v>
      </c>
      <c r="D36" s="93">
        <v>18.68</v>
      </c>
      <c r="G36" s="79"/>
      <c r="H36" s="79"/>
      <c r="I36" s="98">
        <v>18.68</v>
      </c>
    </row>
    <row r="37" spans="1:9" ht="14.4" x14ac:dyDescent="0.3">
      <c r="A37" s="91" t="s">
        <v>262</v>
      </c>
      <c r="B37" s="115" t="s">
        <v>19</v>
      </c>
      <c r="C37" s="116">
        <v>44811</v>
      </c>
      <c r="D37" s="93">
        <v>190.19</v>
      </c>
      <c r="G37" s="79"/>
      <c r="H37" s="79"/>
      <c r="I37" s="98">
        <v>190.19</v>
      </c>
    </row>
    <row r="38" spans="1:9" s="55" customFormat="1" ht="19.95" customHeight="1" x14ac:dyDescent="0.3">
      <c r="A38" s="55" t="s">
        <v>202</v>
      </c>
      <c r="B38" s="120"/>
      <c r="C38" s="120"/>
      <c r="D38" s="56">
        <f t="shared" ref="D38:I38" si="0">SUM(D4:D37)</f>
        <v>13319.94</v>
      </c>
      <c r="E38" s="56">
        <f t="shared" si="0"/>
        <v>2019</v>
      </c>
      <c r="F38" s="56">
        <f t="shared" si="0"/>
        <v>11591.21</v>
      </c>
      <c r="G38" s="56">
        <f t="shared" si="0"/>
        <v>18755.939999999995</v>
      </c>
      <c r="H38" s="56">
        <f t="shared" si="0"/>
        <v>18755.939999999995</v>
      </c>
      <c r="I38" s="56">
        <f t="shared" si="0"/>
        <v>23175.819999999992</v>
      </c>
    </row>
    <row r="39" spans="1:9" ht="19.95" customHeight="1" x14ac:dyDescent="0.3">
      <c r="E39" s="67"/>
      <c r="F39" s="17"/>
      <c r="G39" s="17"/>
      <c r="H39" s="17"/>
    </row>
    <row r="40" spans="1:9" x14ac:dyDescent="0.3">
      <c r="E40" s="17"/>
      <c r="F40" s="17"/>
      <c r="G40" s="17"/>
      <c r="H40" s="17"/>
    </row>
    <row r="43" spans="1:9" ht="14.4" x14ac:dyDescent="0.3">
      <c r="D43" s="18"/>
      <c r="E43" s="91"/>
      <c r="F43" s="91"/>
      <c r="G43" s="91"/>
      <c r="H43" s="91"/>
      <c r="I43" s="91"/>
    </row>
    <row r="44" spans="1:9" ht="14.4" x14ac:dyDescent="0.3">
      <c r="D44" s="18"/>
      <c r="E44" s="91"/>
      <c r="F44" s="91"/>
      <c r="G44" s="91"/>
      <c r="H44" s="91"/>
      <c r="I44" s="91"/>
    </row>
    <row r="45" spans="1:9" ht="14.4" x14ac:dyDescent="0.3">
      <c r="D45" s="18"/>
      <c r="E45" s="91"/>
      <c r="F45" s="91"/>
      <c r="G45" s="91"/>
      <c r="H45" s="91"/>
      <c r="I45" s="91"/>
    </row>
    <row r="46" spans="1:9" ht="14.4" x14ac:dyDescent="0.3">
      <c r="D46" s="18"/>
      <c r="E46" s="91"/>
      <c r="F46" s="91"/>
      <c r="G46" s="91"/>
      <c r="H46" s="91"/>
      <c r="I46" s="91"/>
    </row>
    <row r="47" spans="1:9" ht="14.4" x14ac:dyDescent="0.3">
      <c r="D47" s="18"/>
      <c r="E47" s="91"/>
      <c r="F47" s="91"/>
      <c r="G47" s="91"/>
      <c r="H47" s="91"/>
      <c r="I47" s="91"/>
    </row>
    <row r="48" spans="1:9" ht="14.4" x14ac:dyDescent="0.3">
      <c r="D48" s="18"/>
      <c r="E48" s="91"/>
      <c r="F48" s="91"/>
      <c r="G48" s="91"/>
      <c r="H48" s="91"/>
      <c r="I48" s="91"/>
    </row>
    <row r="49" spans="4:9" ht="14.4" x14ac:dyDescent="0.3">
      <c r="D49" s="18"/>
      <c r="E49" s="91"/>
      <c r="F49" s="91"/>
      <c r="G49" s="91"/>
      <c r="H49" s="91"/>
      <c r="I49" s="91"/>
    </row>
    <row r="50" spans="4:9" ht="14.4" x14ac:dyDescent="0.3">
      <c r="D50" s="18"/>
      <c r="E50" s="91"/>
      <c r="F50" s="91"/>
      <c r="G50" s="91"/>
      <c r="H50" s="91"/>
      <c r="I50" s="91"/>
    </row>
    <row r="51" spans="4:9" ht="14.4" x14ac:dyDescent="0.3">
      <c r="D51" s="18"/>
      <c r="E51" s="91"/>
      <c r="F51" s="91"/>
      <c r="G51" s="91"/>
      <c r="H51" s="91"/>
      <c r="I51" s="91"/>
    </row>
    <row r="52" spans="4:9" ht="14.4" x14ac:dyDescent="0.3">
      <c r="D52" s="18"/>
      <c r="E52" s="91"/>
      <c r="F52" s="91"/>
      <c r="G52" s="91"/>
      <c r="H52" s="91"/>
      <c r="I52" s="91"/>
    </row>
    <row r="53" spans="4:9" ht="14.4" x14ac:dyDescent="0.3">
      <c r="D53" s="18"/>
      <c r="E53" s="91"/>
      <c r="F53" s="91"/>
      <c r="G53" s="91"/>
      <c r="H53" s="91"/>
      <c r="I53" s="91"/>
    </row>
    <row r="54" spans="4:9" ht="14.4" x14ac:dyDescent="0.3">
      <c r="D54" s="18"/>
      <c r="E54" s="91"/>
      <c r="F54" s="91"/>
      <c r="G54" s="91"/>
      <c r="H54" s="91"/>
      <c r="I54" s="91"/>
    </row>
    <row r="55" spans="4:9" ht="14.4" x14ac:dyDescent="0.3">
      <c r="D55" s="18"/>
      <c r="E55" s="91"/>
      <c r="F55" s="91"/>
      <c r="G55" s="91"/>
      <c r="H55" s="91"/>
      <c r="I55" s="91"/>
    </row>
    <row r="56" spans="4:9" ht="14.4" x14ac:dyDescent="0.3">
      <c r="D56" s="18"/>
      <c r="E56" s="91"/>
      <c r="F56" s="91"/>
      <c r="G56" s="91"/>
      <c r="H56" s="91"/>
      <c r="I56" s="91"/>
    </row>
    <row r="57" spans="4:9" ht="14.4" x14ac:dyDescent="0.3">
      <c r="D57" s="18"/>
      <c r="E57" s="91"/>
      <c r="F57" s="91"/>
      <c r="G57" s="91"/>
      <c r="H57" s="91"/>
      <c r="I57" s="91"/>
    </row>
    <row r="58" spans="4:9" ht="14.4" x14ac:dyDescent="0.3">
      <c r="D58" s="18"/>
      <c r="E58" s="91"/>
      <c r="F58" s="91"/>
      <c r="G58" s="91"/>
      <c r="H58" s="91"/>
      <c r="I58" s="91"/>
    </row>
    <row r="59" spans="4:9" ht="14.4" x14ac:dyDescent="0.3">
      <c r="D59" s="18"/>
      <c r="E59" s="91"/>
      <c r="F59" s="91"/>
      <c r="G59" s="91"/>
      <c r="H59" s="91"/>
      <c r="I59" s="91"/>
    </row>
    <row r="60" spans="4:9" ht="14.4" x14ac:dyDescent="0.3">
      <c r="D60" s="18"/>
      <c r="E60" s="91"/>
      <c r="F60" s="91"/>
      <c r="G60" s="91"/>
      <c r="H60" s="91"/>
      <c r="I60" s="91"/>
    </row>
    <row r="61" spans="4:9" ht="14.4" x14ac:dyDescent="0.3">
      <c r="D61" s="18"/>
      <c r="E61" s="91"/>
      <c r="F61" s="91"/>
      <c r="G61" s="91"/>
      <c r="H61" s="91"/>
      <c r="I61" s="91"/>
    </row>
    <row r="62" spans="4:9" ht="14.4" x14ac:dyDescent="0.3">
      <c r="D62" s="18"/>
      <c r="E62" s="91"/>
      <c r="F62" s="91"/>
      <c r="G62" s="91"/>
      <c r="H62" s="91"/>
      <c r="I62" s="91"/>
    </row>
    <row r="63" spans="4:9" ht="14.4" x14ac:dyDescent="0.3">
      <c r="D63" s="18"/>
      <c r="E63" s="91"/>
      <c r="F63" s="91"/>
      <c r="G63" s="91"/>
      <c r="H63" s="91"/>
      <c r="I63" s="91"/>
    </row>
    <row r="64" spans="4:9" ht="14.4" x14ac:dyDescent="0.3">
      <c r="D64" s="18"/>
      <c r="E64" s="91"/>
      <c r="F64" s="91"/>
      <c r="G64" s="91"/>
      <c r="H64" s="91"/>
      <c r="I64" s="91"/>
    </row>
    <row r="65" spans="1:10" ht="14.4" x14ac:dyDescent="0.3">
      <c r="A65" s="91" t="s">
        <v>278</v>
      </c>
    </row>
    <row r="66" spans="1:10" ht="14.4" x14ac:dyDescent="0.3">
      <c r="A66" s="91"/>
      <c r="B66" s="115"/>
      <c r="C66" s="115"/>
      <c r="D66" s="93"/>
      <c r="E66" s="91"/>
      <c r="F66" s="91"/>
      <c r="G66" s="91"/>
      <c r="H66" s="91"/>
      <c r="I66" s="91"/>
      <c r="J66" s="91"/>
    </row>
    <row r="67" spans="1:10" ht="14.4" x14ac:dyDescent="0.3">
      <c r="A67" s="95" t="s">
        <v>279</v>
      </c>
      <c r="B67" s="115"/>
      <c r="C67" s="115"/>
      <c r="D67" s="93"/>
      <c r="E67" s="91"/>
      <c r="F67" s="91"/>
      <c r="G67" s="91"/>
      <c r="H67" s="91"/>
      <c r="I67" s="91"/>
      <c r="J67" s="91"/>
    </row>
    <row r="68" spans="1:10" ht="14.4" x14ac:dyDescent="0.3">
      <c r="A68" s="91" t="s">
        <v>280</v>
      </c>
      <c r="B68" s="115" t="s">
        <v>19</v>
      </c>
      <c r="C68" s="116">
        <v>45028</v>
      </c>
      <c r="D68" s="93">
        <v>486.23</v>
      </c>
      <c r="E68" s="91"/>
      <c r="F68" s="91"/>
      <c r="G68" s="91"/>
      <c r="H68" s="91"/>
      <c r="I68" s="91"/>
      <c r="J68" s="91"/>
    </row>
    <row r="69" spans="1:10" ht="14.4" x14ac:dyDescent="0.3">
      <c r="A69" s="91"/>
      <c r="B69" s="115"/>
      <c r="C69" s="115"/>
      <c r="D69" s="93"/>
      <c r="E69" s="91"/>
      <c r="F69" s="91"/>
      <c r="G69" s="91"/>
      <c r="H69" s="91"/>
      <c r="I69" s="91"/>
      <c r="J69" s="91"/>
    </row>
    <row r="70" spans="1:10" ht="14.4" x14ac:dyDescent="0.3">
      <c r="A70" s="91"/>
      <c r="B70" s="115"/>
      <c r="C70" s="115"/>
      <c r="D70" s="93"/>
      <c r="E70" s="91"/>
      <c r="F70" s="91"/>
      <c r="G70" s="91"/>
      <c r="H70" s="91"/>
      <c r="I70" s="91"/>
      <c r="J70" s="91"/>
    </row>
    <row r="71" spans="1:10" ht="14.4" x14ac:dyDescent="0.3">
      <c r="A71" s="91"/>
      <c r="B71" s="115"/>
      <c r="C71" s="115"/>
      <c r="D71" s="93"/>
      <c r="E71" s="91"/>
      <c r="F71" s="91"/>
      <c r="G71" s="91"/>
      <c r="H71" s="91"/>
      <c r="I71" s="91"/>
      <c r="J71" s="91"/>
    </row>
    <row r="72" spans="1:10" ht="14.4" x14ac:dyDescent="0.3">
      <c r="A72" s="91"/>
      <c r="B72" s="115"/>
      <c r="C72" s="115"/>
      <c r="D72" s="93"/>
      <c r="E72" s="91"/>
      <c r="F72" s="91"/>
      <c r="G72" s="91"/>
      <c r="H72" s="91"/>
      <c r="I72" s="91"/>
      <c r="J72" s="91"/>
    </row>
    <row r="73" spans="1:10" ht="14.4" x14ac:dyDescent="0.3">
      <c r="A73" s="91"/>
      <c r="B73" s="115"/>
      <c r="C73" s="115"/>
      <c r="D73" s="93"/>
      <c r="E73" s="91"/>
      <c r="F73" s="91"/>
      <c r="G73" s="91"/>
      <c r="H73" s="91"/>
      <c r="I73" s="91"/>
      <c r="J73" s="91"/>
    </row>
    <row r="74" spans="1:10" ht="14.4" x14ac:dyDescent="0.3">
      <c r="A74" s="91"/>
      <c r="B74" s="115"/>
      <c r="C74" s="115"/>
      <c r="D74" s="93"/>
      <c r="E74" s="91"/>
      <c r="F74" s="91"/>
      <c r="G74" s="91"/>
      <c r="H74" s="91"/>
      <c r="I74" s="91"/>
      <c r="J74" s="91"/>
    </row>
    <row r="75" spans="1:10" ht="14.4" x14ac:dyDescent="0.3">
      <c r="A75" s="91"/>
      <c r="B75" s="115"/>
      <c r="C75" s="115"/>
      <c r="D75" s="93"/>
      <c r="E75" s="91"/>
      <c r="F75" s="91"/>
      <c r="G75" s="91"/>
      <c r="H75" s="91"/>
      <c r="I75" s="91"/>
      <c r="J75" s="91"/>
    </row>
    <row r="76" spans="1:10" ht="14.4" x14ac:dyDescent="0.3">
      <c r="A76" s="91"/>
      <c r="B76" s="115"/>
      <c r="C76" s="115"/>
      <c r="D76" s="93"/>
      <c r="E76" s="91"/>
      <c r="F76" s="91"/>
      <c r="G76" s="91"/>
      <c r="H76" s="91"/>
      <c r="I76" s="91"/>
      <c r="J76" s="91"/>
    </row>
    <row r="77" spans="1:10" ht="14.4" x14ac:dyDescent="0.3">
      <c r="A77" s="91"/>
      <c r="B77" s="115"/>
      <c r="C77" s="115"/>
      <c r="D77" s="93"/>
      <c r="E77" s="91"/>
      <c r="F77" s="91"/>
      <c r="G77" s="91"/>
      <c r="H77" s="91"/>
      <c r="I77" s="91"/>
      <c r="J77" s="91"/>
    </row>
    <row r="78" spans="1:10" ht="14.4" x14ac:dyDescent="0.3">
      <c r="A78" s="91"/>
      <c r="B78" s="115"/>
      <c r="C78" s="115"/>
      <c r="D78" s="93"/>
      <c r="E78" s="91"/>
      <c r="F78" s="91"/>
      <c r="G78" s="91"/>
      <c r="H78" s="91"/>
      <c r="I78" s="91"/>
      <c r="J78" s="91"/>
    </row>
    <row r="79" spans="1:10" ht="14.4" x14ac:dyDescent="0.3">
      <c r="A79" s="91"/>
      <c r="B79" s="115"/>
      <c r="C79" s="115"/>
      <c r="D79" s="93"/>
      <c r="E79" s="91"/>
      <c r="F79" s="91"/>
      <c r="G79" s="91"/>
      <c r="H79" s="91"/>
      <c r="I79" s="91"/>
      <c r="J79" s="91"/>
    </row>
    <row r="80" spans="1:10" ht="14.4" x14ac:dyDescent="0.3">
      <c r="A80" s="91"/>
      <c r="B80" s="115"/>
      <c r="C80" s="115"/>
      <c r="D80" s="93"/>
      <c r="E80" s="91"/>
      <c r="F80" s="91"/>
      <c r="G80" s="91"/>
      <c r="H80" s="91"/>
      <c r="I80" s="91"/>
      <c r="J80" s="91"/>
    </row>
    <row r="81" spans="1:10" ht="14.4" x14ac:dyDescent="0.3">
      <c r="A81" s="91"/>
      <c r="B81" s="115"/>
      <c r="C81" s="115"/>
      <c r="D81" s="93"/>
      <c r="E81" s="91"/>
      <c r="F81" s="91"/>
      <c r="G81" s="91"/>
      <c r="H81" s="91"/>
      <c r="I81" s="91"/>
      <c r="J81" s="91"/>
    </row>
  </sheetData>
  <printOptions gridLines="1"/>
  <pageMargins left="0.75" right="0.75" top="1" bottom="1" header="0.5" footer="0.5"/>
  <pageSetup paperSize="9" scale="44" orientation="portrait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676BB2267A424D9E62865C6C419E0F" ma:contentTypeVersion="15" ma:contentTypeDescription="Create a new document." ma:contentTypeScope="" ma:versionID="3642e045ce824146aaaf5430f3c45149">
  <xsd:schema xmlns:xsd="http://www.w3.org/2001/XMLSchema" xmlns:xs="http://www.w3.org/2001/XMLSchema" xmlns:p="http://schemas.microsoft.com/office/2006/metadata/properties" xmlns:ns2="a8c1db20-37fb-41e0-948c-3e49d58dedc9" xmlns:ns3="149096ef-abe0-4ce6-aac3-1a4d6fa4d341" targetNamespace="http://schemas.microsoft.com/office/2006/metadata/properties" ma:root="true" ma:fieldsID="9148bc2adbaddc26a7db12024aa074de" ns2:_="" ns3:_="">
    <xsd:import namespace="a8c1db20-37fb-41e0-948c-3e49d58dedc9"/>
    <xsd:import namespace="149096ef-abe0-4ce6-aac3-1a4d6fa4d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db20-37fb-41e0-948c-3e49d58de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d5e7fa-7bd1-4a95-8ab5-fe0fbfbaf0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9096ef-abe0-4ce6-aac3-1a4d6fa4d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1054e70-afbf-4a75-8099-fa69fe12eacc}" ma:internalName="TaxCatchAll" ma:showField="CatchAllData" ma:web="149096ef-abe0-4ce6-aac3-1a4d6fa4d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49096ef-abe0-4ce6-aac3-1a4d6fa4d341">
      <UserInfo>
        <DisplayName>Town Clerk</DisplayName>
        <AccountId>12</AccountId>
        <AccountType/>
      </UserInfo>
    </SharedWithUsers>
    <lcf76f155ced4ddcb4097134ff3c332f xmlns="a8c1db20-37fb-41e0-948c-3e49d58dedc9">
      <Terms xmlns="http://schemas.microsoft.com/office/infopath/2007/PartnerControls"/>
    </lcf76f155ced4ddcb4097134ff3c332f>
    <TaxCatchAll xmlns="149096ef-abe0-4ce6-aac3-1a4d6fa4d3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24767A8-8D75-4D3D-BB14-61E5A1CD56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db20-37fb-41e0-948c-3e49d58dedc9"/>
    <ds:schemaRef ds:uri="149096ef-abe0-4ce6-aac3-1a4d6fa4d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D3068F-408E-4316-8B4E-D138A5A65EF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8c1db20-37fb-41e0-948c-3e49d58dedc9"/>
    <ds:schemaRef ds:uri="http://purl.org/dc/elements/1.1/"/>
    <ds:schemaRef ds:uri="http://schemas.microsoft.com/office/2006/metadata/properties"/>
    <ds:schemaRef ds:uri="149096ef-abe0-4ce6-aac3-1a4d6fa4d341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EC2D14-7C4A-45BB-B9A1-A7DA099AAFA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83E8CF1-4589-4286-BF6C-F6887DAF347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Rosemary Gardens- Garden</vt:lpstr>
      <vt:lpstr>Rosemary Gardens- Jubilee Playg</vt:lpstr>
      <vt:lpstr>Hampers Common</vt:lpstr>
      <vt:lpstr>Town &amp; Round the Hills</vt:lpstr>
      <vt:lpstr>Outskirts</vt:lpstr>
      <vt:lpstr>Furniture</vt:lpstr>
      <vt:lpstr>Equipment</vt:lpstr>
      <vt:lpstr>Furniture!Print_Area</vt:lpstr>
      <vt:lpstr>Outskirts!Print_Area</vt:lpstr>
      <vt:lpstr>'Rosemary Gardens- Garden'!Print_Area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Llanharan Community Council</dc:title>
  <dc:subject/>
  <dc:creator>claire@wgwoollies.co.uk</dc:creator>
  <cp:keywords>Fixed Asset Register</cp:keywords>
  <dc:description/>
  <cp:lastModifiedBy>Claire Lingard</cp:lastModifiedBy>
  <cp:revision/>
  <cp:lastPrinted>2023-05-16T18:29:20Z</cp:lastPrinted>
  <dcterms:created xsi:type="dcterms:W3CDTF">2014-11-12T13:32:04Z</dcterms:created>
  <dcterms:modified xsi:type="dcterms:W3CDTF">2024-05-30T16:14:56Z</dcterms:modified>
  <cp:category>V1.0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Town Clerk</vt:lpwstr>
  </property>
  <property fmtid="{D5CDD505-2E9C-101B-9397-08002B2CF9AE}" pid="3" name="SharedWithUsers">
    <vt:lpwstr>12;#Town Clerk</vt:lpwstr>
  </property>
  <property fmtid="{D5CDD505-2E9C-101B-9397-08002B2CF9AE}" pid="4" name="ContentTypeId">
    <vt:lpwstr>0x010100FA676BB2267A424D9E62865C6C419E0F</vt:lpwstr>
  </property>
</Properties>
</file>